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ерсп для Гульназ\"/>
    </mc:Choice>
  </mc:AlternateContent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TDSheet!$A$1:$H$222</definedName>
  </definedName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9" i="1" l="1"/>
  <c r="F219" i="1"/>
  <c r="G219" i="1"/>
  <c r="H219" i="1"/>
  <c r="D219" i="1"/>
  <c r="E212" i="1"/>
  <c r="F212" i="1"/>
  <c r="F220" i="1" s="1"/>
  <c r="G212" i="1"/>
  <c r="H212" i="1"/>
  <c r="H220" i="1" s="1"/>
  <c r="D212" i="1"/>
  <c r="E197" i="1"/>
  <c r="F197" i="1"/>
  <c r="G197" i="1"/>
  <c r="H197" i="1"/>
  <c r="D197" i="1"/>
  <c r="E190" i="1"/>
  <c r="E198" i="1" s="1"/>
  <c r="F190" i="1"/>
  <c r="F198" i="1" s="1"/>
  <c r="G190" i="1"/>
  <c r="H190" i="1"/>
  <c r="H198" i="1" s="1"/>
  <c r="D190" i="1"/>
  <c r="D198" i="1" s="1"/>
  <c r="F175" i="1"/>
  <c r="F176" i="1" s="1"/>
  <c r="G175" i="1"/>
  <c r="G176" i="1" s="1"/>
  <c r="H175" i="1"/>
  <c r="H176" i="1" s="1"/>
  <c r="E175" i="1"/>
  <c r="E176" i="1" s="1"/>
  <c r="D175" i="1"/>
  <c r="F167" i="1"/>
  <c r="G167" i="1"/>
  <c r="H167" i="1"/>
  <c r="E167" i="1"/>
  <c r="D167" i="1"/>
  <c r="D176" i="1" s="1"/>
  <c r="E153" i="1"/>
  <c r="F153" i="1"/>
  <c r="G153" i="1"/>
  <c r="H153" i="1"/>
  <c r="D153" i="1"/>
  <c r="E146" i="1"/>
  <c r="F146" i="1"/>
  <c r="G146" i="1"/>
  <c r="H146" i="1"/>
  <c r="D146" i="1"/>
  <c r="E131" i="1"/>
  <c r="F131" i="1"/>
  <c r="G131" i="1"/>
  <c r="H131" i="1"/>
  <c r="D131" i="1"/>
  <c r="E124" i="1"/>
  <c r="E132" i="1" s="1"/>
  <c r="F124" i="1"/>
  <c r="G124" i="1"/>
  <c r="G132" i="1" s="1"/>
  <c r="H124" i="1"/>
  <c r="D124" i="1"/>
  <c r="D132" i="1" s="1"/>
  <c r="E109" i="1"/>
  <c r="F109" i="1"/>
  <c r="G109" i="1"/>
  <c r="H109" i="1"/>
  <c r="D109" i="1"/>
  <c r="F102" i="1"/>
  <c r="F110" i="1" s="1"/>
  <c r="G102" i="1"/>
  <c r="H102" i="1"/>
  <c r="H110" i="1" s="1"/>
  <c r="E102" i="1"/>
  <c r="D102" i="1"/>
  <c r="E43" i="1"/>
  <c r="F43" i="1"/>
  <c r="G43" i="1"/>
  <c r="H43" i="1"/>
  <c r="E36" i="1"/>
  <c r="E44" i="1" s="1"/>
  <c r="F36" i="1"/>
  <c r="F44" i="1" s="1"/>
  <c r="G36" i="1"/>
  <c r="G44" i="1" s="1"/>
  <c r="H36" i="1"/>
  <c r="H44" i="1" s="1"/>
  <c r="E21" i="1"/>
  <c r="F21" i="1"/>
  <c r="G21" i="1"/>
  <c r="H21" i="1"/>
  <c r="E14" i="1"/>
  <c r="F14" i="1"/>
  <c r="G14" i="1"/>
  <c r="H14" i="1"/>
  <c r="E65" i="1"/>
  <c r="F65" i="1"/>
  <c r="G65" i="1"/>
  <c r="H65" i="1"/>
  <c r="E58" i="1"/>
  <c r="E66" i="1" s="1"/>
  <c r="F58" i="1"/>
  <c r="F66" i="1" s="1"/>
  <c r="G58" i="1"/>
  <c r="G66" i="1" s="1"/>
  <c r="H58" i="1"/>
  <c r="H66" i="1" s="1"/>
  <c r="E87" i="1"/>
  <c r="E88" i="1" s="1"/>
  <c r="F87" i="1"/>
  <c r="F88" i="1" s="1"/>
  <c r="G87" i="1"/>
  <c r="G88" i="1" s="1"/>
  <c r="H87" i="1"/>
  <c r="H88" i="1" s="1"/>
  <c r="D87" i="1"/>
  <c r="D80" i="1"/>
  <c r="D88" i="1" s="1"/>
  <c r="D65" i="1"/>
  <c r="D58" i="1"/>
  <c r="D43" i="1"/>
  <c r="D36" i="1"/>
  <c r="D44" i="1" s="1"/>
  <c r="D21" i="1"/>
  <c r="D14" i="1"/>
  <c r="H22" i="1" l="1"/>
  <c r="F22" i="1"/>
  <c r="D22" i="1"/>
  <c r="G22" i="1"/>
  <c r="E22" i="1"/>
  <c r="G110" i="1"/>
  <c r="E110" i="1"/>
  <c r="D220" i="1"/>
  <c r="G220" i="1"/>
  <c r="E220" i="1"/>
  <c r="G198" i="1"/>
  <c r="D154" i="1"/>
  <c r="H132" i="1"/>
  <c r="F132" i="1"/>
  <c r="D110" i="1"/>
  <c r="D66" i="1"/>
  <c r="D221" i="1" s="1"/>
  <c r="D222" i="1" s="1"/>
  <c r="H221" i="1"/>
  <c r="H222" i="1" s="1"/>
  <c r="F221" i="1"/>
  <c r="F222" i="1" s="1"/>
  <c r="G221" i="1"/>
  <c r="G222" i="1" s="1"/>
  <c r="E221" i="1"/>
  <c r="E222" i="1" s="1"/>
</calcChain>
</file>

<file path=xl/sharedStrings.xml><?xml version="1.0" encoding="utf-8"?>
<sst xmlns="http://schemas.openxmlformats.org/spreadsheetml/2006/main" count="306" uniqueCount="80">
  <si>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</si>
  <si>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</si>
  <si>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</si>
  <si>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</si>
  <si>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</si>
  <si>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</si>
  <si>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</si>
  <si>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</si>
  <si>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</si>
  <si>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</si>
  <si>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</si>
  <si>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</si>
  <si>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Итого за день</t>
  </si>
  <si>
    <t>Примерное меню и пищевая ценность приготовляемых блюд (лист 2)</t>
  </si>
  <si>
    <t>вторник</t>
  </si>
  <si>
    <t>Примерное меню и пищевая ценность приготовляемых блюд (лист 3)</t>
  </si>
  <si>
    <t>среда</t>
  </si>
  <si>
    <t>Примерное меню и пищевая ценность приготовляемых блюд (лист 4)</t>
  </si>
  <si>
    <t>четверг</t>
  </si>
  <si>
    <t>Примерное меню и пищевая ценность приготовляемых блюд (лист 5)</t>
  </si>
  <si>
    <t>пятница</t>
  </si>
  <si>
    <t>130/10</t>
  </si>
  <si>
    <t>Примерное меню и пищевая ценность приготовляемых блюд (лист 6)</t>
  </si>
  <si>
    <t>2</t>
  </si>
  <si>
    <t>Примерное меню и пищевая ценность приготовляемых блюд (лист 7)</t>
  </si>
  <si>
    <t>Примерное меню и пищевая ценность приготовляемых блюд (лист 8)</t>
  </si>
  <si>
    <t>230/30</t>
  </si>
  <si>
    <t>250/10</t>
  </si>
  <si>
    <t>150/5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</si>
  <si>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</si>
  <si>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</si>
  <si>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Итого за период</t>
  </si>
  <si>
    <t>Рацион: Фенилкетонурия</t>
  </si>
  <si>
    <t xml:space="preserve">Вермишель безбелковая </t>
  </si>
  <si>
    <t xml:space="preserve">Яблоко </t>
  </si>
  <si>
    <t xml:space="preserve">Салат из припущенной моркови с яблоками </t>
  </si>
  <si>
    <t xml:space="preserve">Салат из свеклы с растительным маслом </t>
  </si>
  <si>
    <t xml:space="preserve">Маринад овощной без томата </t>
  </si>
  <si>
    <t xml:space="preserve">Салат "Степной" </t>
  </si>
  <si>
    <t xml:space="preserve">Салат из свеклы с яблоками </t>
  </si>
  <si>
    <t xml:space="preserve">Капуста тушеная </t>
  </si>
  <si>
    <t xml:space="preserve">Салат "Здоровье" </t>
  </si>
  <si>
    <t xml:space="preserve">Котлеты морковные </t>
  </si>
  <si>
    <t xml:space="preserve">Масло сливочное </t>
  </si>
  <si>
    <t xml:space="preserve">Хлеб из низкобелковой смеси </t>
  </si>
  <si>
    <t xml:space="preserve">Борщ вегетарианский со сметаной </t>
  </si>
  <si>
    <t xml:space="preserve">Суп-пюре из моркови с безбелковой крупкой </t>
  </si>
  <si>
    <t xml:space="preserve">Щи вегетарианские </t>
  </si>
  <si>
    <t xml:space="preserve">Суп-пюре картофельный вегетарианский </t>
  </si>
  <si>
    <t xml:space="preserve">Свекольник (без сметаны) </t>
  </si>
  <si>
    <t xml:space="preserve">Суп вермишелевый </t>
  </si>
  <si>
    <t xml:space="preserve">Картофельное пюре с растительным маслом </t>
  </si>
  <si>
    <t xml:space="preserve">Рассольник домашний (без сметаны) </t>
  </si>
  <si>
    <t xml:space="preserve">Картофель тушеный </t>
  </si>
  <si>
    <t xml:space="preserve">Овощи тушеные </t>
  </si>
  <si>
    <t xml:space="preserve">Картофельные котлеты </t>
  </si>
  <si>
    <t xml:space="preserve">Рагу из овощей </t>
  </si>
  <si>
    <t xml:space="preserve">Пюре яблочное </t>
  </si>
  <si>
    <t xml:space="preserve">Напиток из плодов шиповника </t>
  </si>
  <si>
    <t xml:space="preserve">Каша из безбелковой крупки </t>
  </si>
  <si>
    <t xml:space="preserve">Компот из смеси сухофруктов </t>
  </si>
  <si>
    <t xml:space="preserve">Компот из свежих плодов </t>
  </si>
  <si>
    <t xml:space="preserve">Борщ вегетарианский </t>
  </si>
  <si>
    <t xml:space="preserve">Чай шк. </t>
  </si>
  <si>
    <t>Чай с сахаром</t>
  </si>
  <si>
    <t xml:space="preserve">Овощное пюре </t>
  </si>
  <si>
    <t xml:space="preserve">Оладьи из низкобелковой смеси с повидлом </t>
  </si>
  <si>
    <t xml:space="preserve">Морковь припущенная </t>
  </si>
  <si>
    <t xml:space="preserve">Винегрет овощной </t>
  </si>
  <si>
    <t xml:space="preserve">Сок фруктовый </t>
  </si>
  <si>
    <t>Винегрет овощной</t>
  </si>
  <si>
    <t>Оладьи из низкобелковой смеси со сметаной</t>
  </si>
  <si>
    <t xml:space="preserve">Суп с мелкошинкованными овощами со сметаной </t>
  </si>
  <si>
    <t xml:space="preserve">Картофель отварной с маслом </t>
  </si>
  <si>
    <t>Завтрак</t>
  </si>
  <si>
    <t>Итого за Завтрак</t>
  </si>
  <si>
    <t xml:space="preserve"> Обед</t>
  </si>
  <si>
    <t>Итого за  Обед</t>
  </si>
  <si>
    <t>Возраст:7-11 лет</t>
  </si>
  <si>
    <t>Примерное меню и пищевая ценность приготовляемых блюд (1 лист)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</si>
</sst>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left" indent="1"/>
    </xf>
    <xf numFmtId="1" fontId="3" fillId="0" borderId="5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center" vertical="top"/>
    </xf>
    <xf numFmtId="164" fontId="3" fillId="0" borderId="5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1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1" fontId="1" fillId="0" borderId="5" xfId="0" applyNumberFormat="1" applyFont="1" applyFill="1" applyBorder="1" applyAlignment="1">
      <alignment vertical="center"/>
    </xf>
    <xf numFmtId="2" fontId="3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225"/>
  <sheetViews>
    <sheetView tabSelected="1" view="pageLayout" topLeftCell="A118" zoomScaleNormal="100" zoomScaleSheetLayoutView="100" workbookViewId="0">
      <selection activeCell="A68" sqref="A68:H68"/>
    </sheetView>
  </sheetViews>
  <sheetFormatPr defaultColWidth="1.6640625" defaultRowHeight="11.45" customHeight="1" x14ac:dyDescent="0.2"/>
  <cols>
    <col min="1" max="1" width="8" style="4" customWidth="1"/>
    <col min="2" max="2" width="16.6640625" style="4" customWidth="1"/>
    <col min="3" max="3" width="28.1640625" style="4" customWidth="1"/>
    <col min="4" max="8" width="15.83203125" style="4" customWidth="1"/>
  </cols>
  <sheetData>
    <row r="1" spans="1:8" ht="11.1" customHeight="1" x14ac:dyDescent="0.2">
      <c r="A1" s="2"/>
      <c r="B1" s="2"/>
      <c r="C1" s="2"/>
      <c r="D1" s="2"/>
      <c r="E1" s="2"/>
      <c r="F1" s="2"/>
      <c r="G1" s="2"/>
      <c r="H1" s="2"/>
    </row>
    <row r="2" spans="1:8" ht="15.95" customHeight="1" x14ac:dyDescent="0.25">
      <c r="A2" s="46" t="s">
        <v>79</v>
      </c>
      <c r="B2" s="46"/>
      <c r="C2" s="46"/>
      <c r="D2" s="46"/>
      <c r="E2" s="46"/>
      <c r="F2" s="46"/>
      <c r="G2" s="46"/>
      <c r="H2" s="46"/>
    </row>
    <row r="3" spans="1:8" ht="11.1" customHeight="1" x14ac:dyDescent="0.2">
      <c r="A3" s="3" t="s">
        <v>32</v>
      </c>
      <c r="E3" s="5" t="s">
        <v>0</v>
      </c>
      <c r="F3" s="6" t="s">
        <v>1</v>
      </c>
      <c r="G3" s="7"/>
      <c r="H3" s="7"/>
    </row>
    <row r="4" spans="1:8" ht="11.1" customHeight="1" x14ac:dyDescent="0.2">
      <c r="A4" s="3" t="s">
        <v>78</v>
      </c>
      <c r="B4" s="3"/>
      <c r="D4" s="8" t="s">
        <v>2</v>
      </c>
      <c r="E4" s="8"/>
      <c r="F4" s="4" t="s">
        <v>3</v>
      </c>
    </row>
    <row r="5" spans="1:8" ht="21.95" customHeight="1" x14ac:dyDescent="0.2">
      <c r="A5" s="9" t="s">
        <v>4</v>
      </c>
      <c r="B5" s="9" t="s">
        <v>5</v>
      </c>
      <c r="C5" s="9"/>
      <c r="D5" s="9" t="s">
        <v>6</v>
      </c>
      <c r="E5" s="10" t="s">
        <v>7</v>
      </c>
      <c r="F5" s="10"/>
      <c r="G5" s="10"/>
      <c r="H5" s="9" t="s">
        <v>8</v>
      </c>
    </row>
    <row r="6" spans="1:8" ht="21.95" customHeight="1" x14ac:dyDescent="0.2">
      <c r="A6" s="11"/>
      <c r="B6" s="12"/>
      <c r="C6" s="13"/>
      <c r="D6" s="11"/>
      <c r="E6" s="14" t="s">
        <v>9</v>
      </c>
      <c r="F6" s="14" t="s">
        <v>10</v>
      </c>
      <c r="G6" s="14" t="s">
        <v>11</v>
      </c>
      <c r="H6" s="11"/>
    </row>
    <row r="7" spans="1:8" ht="11.1" customHeight="1" x14ac:dyDescent="0.2">
      <c r="A7" s="15">
        <v>1</v>
      </c>
      <c r="B7" s="16">
        <v>2</v>
      </c>
      <c r="C7" s="16"/>
      <c r="D7" s="15">
        <v>3</v>
      </c>
      <c r="E7" s="15">
        <v>4</v>
      </c>
      <c r="F7" s="15">
        <v>5</v>
      </c>
      <c r="G7" s="15">
        <v>6</v>
      </c>
      <c r="H7" s="15">
        <v>7</v>
      </c>
    </row>
    <row r="8" spans="1:8" ht="12.95" customHeight="1" x14ac:dyDescent="0.2">
      <c r="A8" s="17" t="s">
        <v>74</v>
      </c>
      <c r="B8" s="17"/>
      <c r="C8" s="17"/>
      <c r="D8" s="17"/>
      <c r="E8" s="17"/>
      <c r="F8" s="17"/>
      <c r="G8" s="17"/>
      <c r="H8" s="17"/>
    </row>
    <row r="9" spans="1:8" ht="12.95" customHeight="1" x14ac:dyDescent="0.2">
      <c r="A9" s="18">
        <v>666</v>
      </c>
      <c r="B9" s="19" t="s">
        <v>33</v>
      </c>
      <c r="C9" s="19"/>
      <c r="D9" s="18">
        <v>180</v>
      </c>
      <c r="E9" s="20">
        <v>0.78</v>
      </c>
      <c r="F9" s="20">
        <v>5.65</v>
      </c>
      <c r="G9" s="20">
        <v>61.29</v>
      </c>
      <c r="H9" s="20">
        <v>305.35000000000002</v>
      </c>
    </row>
    <row r="10" spans="1:8" ht="12.95" customHeight="1" x14ac:dyDescent="0.2">
      <c r="A10" s="18">
        <v>401</v>
      </c>
      <c r="B10" s="19" t="s">
        <v>43</v>
      </c>
      <c r="C10" s="19"/>
      <c r="D10" s="18">
        <v>10</v>
      </c>
      <c r="E10" s="20">
        <v>0.08</v>
      </c>
      <c r="F10" s="20">
        <v>7.25</v>
      </c>
      <c r="G10" s="20">
        <v>0.13</v>
      </c>
      <c r="H10" s="21">
        <v>66.099999999999994</v>
      </c>
    </row>
    <row r="11" spans="1:8" ht="12.95" customHeight="1" x14ac:dyDescent="0.2">
      <c r="A11" s="18">
        <v>283</v>
      </c>
      <c r="B11" s="19" t="s">
        <v>64</v>
      </c>
      <c r="C11" s="19"/>
      <c r="D11" s="18">
        <v>200</v>
      </c>
      <c r="E11" s="22"/>
      <c r="F11" s="22"/>
      <c r="G11" s="20">
        <v>9.98</v>
      </c>
      <c r="H11" s="21">
        <v>39.9</v>
      </c>
    </row>
    <row r="12" spans="1:8" ht="12.95" customHeight="1" x14ac:dyDescent="0.2">
      <c r="A12" s="18">
        <v>667</v>
      </c>
      <c r="B12" s="19" t="s">
        <v>44</v>
      </c>
      <c r="C12" s="19"/>
      <c r="D12" s="18">
        <v>30</v>
      </c>
      <c r="E12" s="20">
        <v>0.23</v>
      </c>
      <c r="F12" s="20">
        <v>0.75</v>
      </c>
      <c r="G12" s="20">
        <v>18.420000000000002</v>
      </c>
      <c r="H12" s="21">
        <v>81.3</v>
      </c>
    </row>
    <row r="13" spans="1:8" ht="12.95" customHeight="1" x14ac:dyDescent="0.2">
      <c r="A13" s="18">
        <v>38</v>
      </c>
      <c r="B13" s="19" t="s">
        <v>34</v>
      </c>
      <c r="C13" s="19"/>
      <c r="D13" s="18">
        <v>100</v>
      </c>
      <c r="E13" s="21">
        <v>0.4</v>
      </c>
      <c r="F13" s="21">
        <v>0.4</v>
      </c>
      <c r="G13" s="21">
        <v>9.8000000000000007</v>
      </c>
      <c r="H13" s="18">
        <v>47</v>
      </c>
    </row>
    <row r="14" spans="1:8" ht="12.95" customHeight="1" x14ac:dyDescent="0.2">
      <c r="A14" s="23" t="s">
        <v>75</v>
      </c>
      <c r="B14" s="24"/>
      <c r="C14" s="25"/>
      <c r="D14" s="26">
        <f>D13+D12+D11+D10+D9</f>
        <v>520</v>
      </c>
      <c r="E14" s="26">
        <f t="shared" ref="E14:H14" si="0">E13+E12+E11+E10+E9</f>
        <v>1.49</v>
      </c>
      <c r="F14" s="26">
        <f t="shared" si="0"/>
        <v>14.05</v>
      </c>
      <c r="G14" s="26">
        <f t="shared" si="0"/>
        <v>99.62</v>
      </c>
      <c r="H14" s="26">
        <f t="shared" si="0"/>
        <v>539.65000000000009</v>
      </c>
    </row>
    <row r="15" spans="1:8" ht="12.95" customHeight="1" x14ac:dyDescent="0.2">
      <c r="A15" s="17" t="s">
        <v>76</v>
      </c>
      <c r="B15" s="17"/>
      <c r="C15" s="17"/>
      <c r="D15" s="17"/>
      <c r="E15" s="17"/>
      <c r="F15" s="17"/>
      <c r="G15" s="17"/>
      <c r="H15" s="17"/>
    </row>
    <row r="16" spans="1:8" ht="12.95" customHeight="1" x14ac:dyDescent="0.2">
      <c r="A16" s="20">
        <v>20.170000000000002</v>
      </c>
      <c r="B16" s="19" t="s">
        <v>35</v>
      </c>
      <c r="C16" s="19"/>
      <c r="D16" s="18">
        <v>100</v>
      </c>
      <c r="E16" s="20">
        <v>1.19</v>
      </c>
      <c r="F16" s="20">
        <v>5.46</v>
      </c>
      <c r="G16" s="20">
        <v>10.44</v>
      </c>
      <c r="H16" s="20">
        <v>97.28</v>
      </c>
    </row>
    <row r="17" spans="1:8" ht="12.95" customHeight="1" x14ac:dyDescent="0.2">
      <c r="A17" s="20">
        <v>666.06</v>
      </c>
      <c r="B17" s="19" t="s">
        <v>45</v>
      </c>
      <c r="C17" s="19"/>
      <c r="D17" s="18">
        <v>250</v>
      </c>
      <c r="E17" s="20">
        <v>2.72</v>
      </c>
      <c r="F17" s="20">
        <v>13.56</v>
      </c>
      <c r="G17" s="20">
        <v>14.29</v>
      </c>
      <c r="H17" s="20">
        <v>191.73</v>
      </c>
    </row>
    <row r="18" spans="1:8" ht="12.95" customHeight="1" x14ac:dyDescent="0.2">
      <c r="A18" s="20">
        <v>139.06</v>
      </c>
      <c r="B18" s="19" t="s">
        <v>53</v>
      </c>
      <c r="C18" s="19"/>
      <c r="D18" s="18">
        <v>150</v>
      </c>
      <c r="E18" s="20">
        <v>3.35</v>
      </c>
      <c r="F18" s="20">
        <v>9.27</v>
      </c>
      <c r="G18" s="20">
        <v>24.63</v>
      </c>
      <c r="H18" s="20">
        <v>196.26</v>
      </c>
    </row>
    <row r="19" spans="1:8" ht="12.95" customHeight="1" x14ac:dyDescent="0.2">
      <c r="A19" s="20">
        <v>301.01</v>
      </c>
      <c r="B19" s="19" t="s">
        <v>58</v>
      </c>
      <c r="C19" s="19"/>
      <c r="D19" s="18">
        <v>200</v>
      </c>
      <c r="E19" s="20">
        <v>0.68</v>
      </c>
      <c r="F19" s="20">
        <v>0.28000000000000003</v>
      </c>
      <c r="G19" s="20">
        <v>29.62</v>
      </c>
      <c r="H19" s="21">
        <v>136.6</v>
      </c>
    </row>
    <row r="20" spans="1:8" ht="12.95" customHeight="1" x14ac:dyDescent="0.2">
      <c r="A20" s="18">
        <v>667</v>
      </c>
      <c r="B20" s="19" t="s">
        <v>44</v>
      </c>
      <c r="C20" s="19"/>
      <c r="D20" s="18">
        <v>30</v>
      </c>
      <c r="E20" s="20">
        <v>0.23</v>
      </c>
      <c r="F20" s="20">
        <v>0.75</v>
      </c>
      <c r="G20" s="20">
        <v>18.420000000000002</v>
      </c>
      <c r="H20" s="21">
        <v>81.3</v>
      </c>
    </row>
    <row r="21" spans="1:8" ht="17.25" customHeight="1" x14ac:dyDescent="0.2">
      <c r="A21" s="27" t="s">
        <v>77</v>
      </c>
      <c r="B21" s="28"/>
      <c r="C21" s="29"/>
      <c r="D21" s="26">
        <f>D20+D19+D18+D17+D16</f>
        <v>730</v>
      </c>
      <c r="E21" s="26">
        <f t="shared" ref="E21:H21" si="1">E20+E19+E18+E17+E16</f>
        <v>8.17</v>
      </c>
      <c r="F21" s="26">
        <f t="shared" si="1"/>
        <v>29.32</v>
      </c>
      <c r="G21" s="26">
        <f t="shared" si="1"/>
        <v>97.4</v>
      </c>
      <c r="H21" s="26">
        <f t="shared" si="1"/>
        <v>703.17</v>
      </c>
    </row>
    <row r="22" spans="1:8" s="1" customFormat="1" ht="17.25" customHeight="1" x14ac:dyDescent="0.2">
      <c r="A22" s="27" t="s">
        <v>12</v>
      </c>
      <c r="B22" s="28"/>
      <c r="C22" s="29"/>
      <c r="D22" s="26">
        <f>D21+D14</f>
        <v>1250</v>
      </c>
      <c r="E22" s="26">
        <f t="shared" ref="E22:H22" si="2">E21+E14</f>
        <v>9.66</v>
      </c>
      <c r="F22" s="26">
        <f t="shared" si="2"/>
        <v>43.370000000000005</v>
      </c>
      <c r="G22" s="26">
        <f t="shared" si="2"/>
        <v>197.02</v>
      </c>
      <c r="H22" s="26">
        <f t="shared" si="2"/>
        <v>1242.8200000000002</v>
      </c>
    </row>
    <row r="23" spans="1:8" ht="11.1" customHeight="1" x14ac:dyDescent="0.2">
      <c r="A23" s="2"/>
      <c r="B23" s="2"/>
      <c r="C23" s="2"/>
      <c r="D23" s="2"/>
      <c r="E23" s="2"/>
      <c r="F23" s="2"/>
      <c r="G23" s="2"/>
      <c r="H23" s="2"/>
    </row>
    <row r="24" spans="1:8" ht="15.75" customHeight="1" x14ac:dyDescent="0.25">
      <c r="A24" s="46" t="s">
        <v>13</v>
      </c>
      <c r="B24" s="46"/>
      <c r="C24" s="46"/>
      <c r="D24" s="46"/>
      <c r="E24" s="46"/>
      <c r="F24" s="46"/>
      <c r="G24" s="46"/>
      <c r="H24" s="46"/>
    </row>
    <row r="25" spans="1:8" ht="11.1" customHeight="1" x14ac:dyDescent="0.2">
      <c r="A25" s="3" t="s">
        <v>32</v>
      </c>
      <c r="E25" s="5" t="s">
        <v>0</v>
      </c>
      <c r="F25" s="6" t="s">
        <v>14</v>
      </c>
      <c r="G25" s="7"/>
      <c r="H25" s="7"/>
    </row>
    <row r="26" spans="1:8" ht="11.1" customHeight="1" x14ac:dyDescent="0.2">
      <c r="A26" s="3" t="s">
        <v>78</v>
      </c>
      <c r="B26" s="3"/>
      <c r="D26" s="8" t="s">
        <v>2</v>
      </c>
      <c r="E26" s="8"/>
      <c r="F26" s="4" t="s">
        <v>3</v>
      </c>
    </row>
    <row r="27" spans="1:8" ht="21.95" customHeight="1" x14ac:dyDescent="0.2">
      <c r="A27" s="9" t="s">
        <v>4</v>
      </c>
      <c r="B27" s="9" t="s">
        <v>5</v>
      </c>
      <c r="C27" s="9"/>
      <c r="D27" s="9" t="s">
        <v>6</v>
      </c>
      <c r="E27" s="10" t="s">
        <v>7</v>
      </c>
      <c r="F27" s="10"/>
      <c r="G27" s="10"/>
      <c r="H27" s="9" t="s">
        <v>8</v>
      </c>
    </row>
    <row r="28" spans="1:8" ht="21.95" customHeight="1" x14ac:dyDescent="0.2">
      <c r="A28" s="11"/>
      <c r="B28" s="12"/>
      <c r="C28" s="13"/>
      <c r="D28" s="11"/>
      <c r="E28" s="14" t="s">
        <v>9</v>
      </c>
      <c r="F28" s="14" t="s">
        <v>10</v>
      </c>
      <c r="G28" s="14" t="s">
        <v>11</v>
      </c>
      <c r="H28" s="11"/>
    </row>
    <row r="29" spans="1:8" ht="11.1" customHeight="1" x14ac:dyDescent="0.2">
      <c r="A29" s="15">
        <v>1</v>
      </c>
      <c r="B29" s="16">
        <v>2</v>
      </c>
      <c r="C29" s="16"/>
      <c r="D29" s="15">
        <v>3</v>
      </c>
      <c r="E29" s="15">
        <v>4</v>
      </c>
      <c r="F29" s="15">
        <v>5</v>
      </c>
      <c r="G29" s="15">
        <v>6</v>
      </c>
      <c r="H29" s="15">
        <v>7</v>
      </c>
    </row>
    <row r="30" spans="1:8" ht="12.95" customHeight="1" x14ac:dyDescent="0.2">
      <c r="A30" s="17" t="s">
        <v>74</v>
      </c>
      <c r="B30" s="17"/>
      <c r="C30" s="17"/>
      <c r="D30" s="17"/>
      <c r="E30" s="17"/>
      <c r="F30" s="17"/>
      <c r="G30" s="17"/>
      <c r="H30" s="17"/>
    </row>
    <row r="31" spans="1:8" ht="12.95" customHeight="1" x14ac:dyDescent="0.2">
      <c r="A31" s="20">
        <v>666.14</v>
      </c>
      <c r="B31" s="19" t="s">
        <v>59</v>
      </c>
      <c r="C31" s="19"/>
      <c r="D31" s="18">
        <v>200</v>
      </c>
      <c r="E31" s="20">
        <v>0.26</v>
      </c>
      <c r="F31" s="20">
        <v>5.92</v>
      </c>
      <c r="G31" s="21">
        <v>26.9</v>
      </c>
      <c r="H31" s="20">
        <v>167.98</v>
      </c>
    </row>
    <row r="32" spans="1:8" ht="12.95" customHeight="1" x14ac:dyDescent="0.2">
      <c r="A32" s="18">
        <v>401</v>
      </c>
      <c r="B32" s="19" t="s">
        <v>43</v>
      </c>
      <c r="C32" s="19"/>
      <c r="D32" s="18">
        <v>10</v>
      </c>
      <c r="E32" s="20">
        <v>0.08</v>
      </c>
      <c r="F32" s="20">
        <v>7.25</v>
      </c>
      <c r="G32" s="20">
        <v>0.13</v>
      </c>
      <c r="H32" s="21">
        <v>66.099999999999994</v>
      </c>
    </row>
    <row r="33" spans="1:8" ht="12.95" customHeight="1" x14ac:dyDescent="0.2">
      <c r="A33" s="18">
        <v>283</v>
      </c>
      <c r="B33" s="19" t="s">
        <v>64</v>
      </c>
      <c r="C33" s="19"/>
      <c r="D33" s="18">
        <v>200</v>
      </c>
      <c r="E33" s="22"/>
      <c r="F33" s="22"/>
      <c r="G33" s="20">
        <v>9.98</v>
      </c>
      <c r="H33" s="21">
        <v>39.9</v>
      </c>
    </row>
    <row r="34" spans="1:8" ht="12.95" customHeight="1" x14ac:dyDescent="0.2">
      <c r="A34" s="20">
        <v>667.01</v>
      </c>
      <c r="B34" s="19" t="s">
        <v>57</v>
      </c>
      <c r="C34" s="19"/>
      <c r="D34" s="18">
        <v>110</v>
      </c>
      <c r="E34" s="20">
        <v>0.51</v>
      </c>
      <c r="F34" s="20">
        <v>0.51</v>
      </c>
      <c r="G34" s="20">
        <v>21.76</v>
      </c>
      <c r="H34" s="20">
        <v>97.01</v>
      </c>
    </row>
    <row r="35" spans="1:8" ht="12.95" customHeight="1" x14ac:dyDescent="0.2">
      <c r="A35" s="18">
        <v>667</v>
      </c>
      <c r="B35" s="19" t="s">
        <v>44</v>
      </c>
      <c r="C35" s="19"/>
      <c r="D35" s="18">
        <v>30</v>
      </c>
      <c r="E35" s="20">
        <v>0.23</v>
      </c>
      <c r="F35" s="20">
        <v>0.75</v>
      </c>
      <c r="G35" s="20">
        <v>18.420000000000002</v>
      </c>
      <c r="H35" s="21">
        <v>81.3</v>
      </c>
    </row>
    <row r="36" spans="1:8" ht="12.95" customHeight="1" x14ac:dyDescent="0.2">
      <c r="A36" s="27" t="s">
        <v>75</v>
      </c>
      <c r="B36" s="28"/>
      <c r="C36" s="29"/>
      <c r="D36" s="26">
        <f>D35+D34+D33+D32+D31</f>
        <v>550</v>
      </c>
      <c r="E36" s="26">
        <f t="shared" ref="E36:H36" si="3">E35+E34+E33+E32+E31</f>
        <v>1.08</v>
      </c>
      <c r="F36" s="26">
        <f t="shared" si="3"/>
        <v>14.43</v>
      </c>
      <c r="G36" s="26">
        <f t="shared" si="3"/>
        <v>77.190000000000012</v>
      </c>
      <c r="H36" s="26">
        <f t="shared" si="3"/>
        <v>452.28999999999996</v>
      </c>
    </row>
    <row r="37" spans="1:8" ht="12.95" customHeight="1" x14ac:dyDescent="0.2">
      <c r="A37" s="17" t="s">
        <v>76</v>
      </c>
      <c r="B37" s="17"/>
      <c r="C37" s="17"/>
      <c r="D37" s="17"/>
      <c r="E37" s="17"/>
      <c r="F37" s="17"/>
      <c r="G37" s="17"/>
      <c r="H37" s="17"/>
    </row>
    <row r="38" spans="1:8" ht="12.95" customHeight="1" x14ac:dyDescent="0.2">
      <c r="A38" s="20">
        <v>25.27</v>
      </c>
      <c r="B38" s="19" t="s">
        <v>36</v>
      </c>
      <c r="C38" s="19"/>
      <c r="D38" s="18">
        <v>100</v>
      </c>
      <c r="E38" s="20">
        <v>1.87</v>
      </c>
      <c r="F38" s="20">
        <v>8.42</v>
      </c>
      <c r="G38" s="20">
        <v>10.97</v>
      </c>
      <c r="H38" s="20">
        <v>126.99</v>
      </c>
    </row>
    <row r="39" spans="1:8" ht="12.95" customHeight="1" x14ac:dyDescent="0.2">
      <c r="A39" s="20">
        <v>666.41</v>
      </c>
      <c r="B39" s="19" t="s">
        <v>46</v>
      </c>
      <c r="C39" s="19"/>
      <c r="D39" s="18">
        <v>250</v>
      </c>
      <c r="E39" s="20">
        <v>1.48</v>
      </c>
      <c r="F39" s="20">
        <v>4.74</v>
      </c>
      <c r="G39" s="20">
        <v>17.489999999999998</v>
      </c>
      <c r="H39" s="20">
        <v>123.64</v>
      </c>
    </row>
    <row r="40" spans="1:8" ht="12.95" customHeight="1" x14ac:dyDescent="0.2">
      <c r="A40" s="18">
        <v>689</v>
      </c>
      <c r="B40" s="19" t="s">
        <v>65</v>
      </c>
      <c r="C40" s="19"/>
      <c r="D40" s="18">
        <v>150</v>
      </c>
      <c r="E40" s="20">
        <v>3.06</v>
      </c>
      <c r="F40" s="20">
        <v>6.42</v>
      </c>
      <c r="G40" s="20">
        <v>18.149999999999999</v>
      </c>
      <c r="H40" s="20">
        <v>143.69</v>
      </c>
    </row>
    <row r="41" spans="1:8" ht="12.95" customHeight="1" x14ac:dyDescent="0.2">
      <c r="A41" s="18">
        <v>293</v>
      </c>
      <c r="B41" s="19" t="s">
        <v>60</v>
      </c>
      <c r="C41" s="19"/>
      <c r="D41" s="18">
        <v>200</v>
      </c>
      <c r="E41" s="20">
        <v>0.44</v>
      </c>
      <c r="F41" s="20">
        <v>0.09</v>
      </c>
      <c r="G41" s="20">
        <v>32.92</v>
      </c>
      <c r="H41" s="21">
        <v>128.6</v>
      </c>
    </row>
    <row r="42" spans="1:8" ht="12.95" customHeight="1" x14ac:dyDescent="0.2">
      <c r="A42" s="18">
        <v>667</v>
      </c>
      <c r="B42" s="19" t="s">
        <v>44</v>
      </c>
      <c r="C42" s="19"/>
      <c r="D42" s="18">
        <v>30</v>
      </c>
      <c r="E42" s="20">
        <v>0.23</v>
      </c>
      <c r="F42" s="20">
        <v>0.75</v>
      </c>
      <c r="G42" s="20">
        <v>18.420000000000002</v>
      </c>
      <c r="H42" s="21">
        <v>81.3</v>
      </c>
    </row>
    <row r="43" spans="1:8" ht="17.25" customHeight="1" x14ac:dyDescent="0.2">
      <c r="A43" s="27" t="s">
        <v>77</v>
      </c>
      <c r="B43" s="28"/>
      <c r="C43" s="29"/>
      <c r="D43" s="26">
        <f>D42+D41+D40+D39+D38</f>
        <v>730</v>
      </c>
      <c r="E43" s="26">
        <f t="shared" ref="E43:H43" si="4">E42+E41+E40+E39+E38</f>
        <v>7.08</v>
      </c>
      <c r="F43" s="26">
        <f t="shared" si="4"/>
        <v>20.420000000000002</v>
      </c>
      <c r="G43" s="26">
        <f t="shared" si="4"/>
        <v>97.95</v>
      </c>
      <c r="H43" s="26">
        <f t="shared" si="4"/>
        <v>604.21999999999991</v>
      </c>
    </row>
    <row r="44" spans="1:8" s="1" customFormat="1" ht="20.25" customHeight="1" x14ac:dyDescent="0.2">
      <c r="A44" s="27" t="s">
        <v>12</v>
      </c>
      <c r="B44" s="28"/>
      <c r="C44" s="29"/>
      <c r="D44" s="26">
        <f>D43+D36</f>
        <v>1280</v>
      </c>
      <c r="E44" s="26">
        <f t="shared" ref="E44:H44" si="5">E43+E36</f>
        <v>8.16</v>
      </c>
      <c r="F44" s="26">
        <f t="shared" si="5"/>
        <v>34.85</v>
      </c>
      <c r="G44" s="26">
        <f t="shared" si="5"/>
        <v>175.14000000000001</v>
      </c>
      <c r="H44" s="26">
        <f t="shared" si="5"/>
        <v>1056.5099999999998</v>
      </c>
    </row>
    <row r="45" spans="1:8" ht="11.1" customHeight="1" x14ac:dyDescent="0.2">
      <c r="A45" s="2"/>
      <c r="B45" s="2"/>
      <c r="C45" s="2"/>
      <c r="D45" s="2"/>
      <c r="E45" s="2"/>
      <c r="F45" s="2"/>
      <c r="G45" s="2"/>
      <c r="H45" s="2"/>
    </row>
    <row r="46" spans="1:8" ht="16.5" customHeight="1" x14ac:dyDescent="0.2">
      <c r="A46" s="47" t="s">
        <v>15</v>
      </c>
      <c r="B46" s="47"/>
      <c r="C46" s="47"/>
      <c r="D46" s="47"/>
      <c r="E46" s="47"/>
      <c r="F46" s="47"/>
      <c r="G46" s="47"/>
      <c r="H46" s="47"/>
    </row>
    <row r="47" spans="1:8" ht="11.1" customHeight="1" x14ac:dyDescent="0.2">
      <c r="A47" s="3" t="s">
        <v>32</v>
      </c>
      <c r="E47" s="5" t="s">
        <v>0</v>
      </c>
      <c r="F47" s="6" t="s">
        <v>16</v>
      </c>
      <c r="G47" s="7"/>
      <c r="H47" s="7"/>
    </row>
    <row r="48" spans="1:8" ht="11.1" customHeight="1" x14ac:dyDescent="0.2">
      <c r="A48" s="3" t="s">
        <v>78</v>
      </c>
      <c r="B48" s="3"/>
      <c r="D48" s="8" t="s">
        <v>2</v>
      </c>
      <c r="E48" s="8"/>
      <c r="F48" s="4" t="s">
        <v>3</v>
      </c>
    </row>
    <row r="49" spans="1:8" ht="21.95" customHeight="1" x14ac:dyDescent="0.2">
      <c r="A49" s="9" t="s">
        <v>4</v>
      </c>
      <c r="B49" s="9" t="s">
        <v>5</v>
      </c>
      <c r="C49" s="9"/>
      <c r="D49" s="9" t="s">
        <v>6</v>
      </c>
      <c r="E49" s="10" t="s">
        <v>7</v>
      </c>
      <c r="F49" s="10"/>
      <c r="G49" s="10"/>
      <c r="H49" s="9" t="s">
        <v>8</v>
      </c>
    </row>
    <row r="50" spans="1:8" ht="21.95" customHeight="1" x14ac:dyDescent="0.2">
      <c r="A50" s="11"/>
      <c r="B50" s="12"/>
      <c r="C50" s="13"/>
      <c r="D50" s="11"/>
      <c r="E50" s="14" t="s">
        <v>9</v>
      </c>
      <c r="F50" s="14" t="s">
        <v>10</v>
      </c>
      <c r="G50" s="14" t="s">
        <v>11</v>
      </c>
      <c r="H50" s="11"/>
    </row>
    <row r="51" spans="1:8" ht="12.95" customHeight="1" x14ac:dyDescent="0.2">
      <c r="A51" s="15">
        <v>1</v>
      </c>
      <c r="B51" s="16">
        <v>2</v>
      </c>
      <c r="C51" s="16"/>
      <c r="D51" s="15">
        <v>3</v>
      </c>
      <c r="E51" s="15">
        <v>4</v>
      </c>
      <c r="F51" s="15">
        <v>5</v>
      </c>
      <c r="G51" s="15">
        <v>6</v>
      </c>
      <c r="H51" s="15">
        <v>7</v>
      </c>
    </row>
    <row r="52" spans="1:8" ht="12.95" customHeight="1" x14ac:dyDescent="0.2">
      <c r="A52" s="17" t="s">
        <v>74</v>
      </c>
      <c r="B52" s="17"/>
      <c r="C52" s="17"/>
      <c r="D52" s="17"/>
      <c r="E52" s="17"/>
      <c r="F52" s="17"/>
      <c r="G52" s="17"/>
      <c r="H52" s="17"/>
    </row>
    <row r="53" spans="1:8" ht="12.95" customHeight="1" x14ac:dyDescent="0.2">
      <c r="A53" s="20">
        <v>224.02</v>
      </c>
      <c r="B53" s="19" t="s">
        <v>54</v>
      </c>
      <c r="C53" s="19"/>
      <c r="D53" s="18">
        <v>150</v>
      </c>
      <c r="E53" s="20">
        <v>2.64</v>
      </c>
      <c r="F53" s="20">
        <v>6.35</v>
      </c>
      <c r="G53" s="21">
        <v>16.5</v>
      </c>
      <c r="H53" s="20">
        <v>134.77000000000001</v>
      </c>
    </row>
    <row r="54" spans="1:8" ht="12.95" customHeight="1" x14ac:dyDescent="0.2">
      <c r="A54" s="18">
        <v>401</v>
      </c>
      <c r="B54" s="19" t="s">
        <v>43</v>
      </c>
      <c r="C54" s="19"/>
      <c r="D54" s="18">
        <v>10</v>
      </c>
      <c r="E54" s="20">
        <v>0.08</v>
      </c>
      <c r="F54" s="20">
        <v>7.25</v>
      </c>
      <c r="G54" s="20">
        <v>0.13</v>
      </c>
      <c r="H54" s="21">
        <v>66.099999999999994</v>
      </c>
    </row>
    <row r="55" spans="1:8" ht="12.95" customHeight="1" x14ac:dyDescent="0.2">
      <c r="A55" s="18">
        <v>283</v>
      </c>
      <c r="B55" s="19" t="s">
        <v>64</v>
      </c>
      <c r="C55" s="19"/>
      <c r="D55" s="18">
        <v>200</v>
      </c>
      <c r="E55" s="22"/>
      <c r="F55" s="22"/>
      <c r="G55" s="20">
        <v>9.98</v>
      </c>
      <c r="H55" s="21">
        <v>39.9</v>
      </c>
    </row>
    <row r="56" spans="1:8" ht="12.95" customHeight="1" x14ac:dyDescent="0.2">
      <c r="A56" s="18">
        <v>38</v>
      </c>
      <c r="B56" s="19" t="s">
        <v>34</v>
      </c>
      <c r="C56" s="19"/>
      <c r="D56" s="18">
        <v>100</v>
      </c>
      <c r="E56" s="21">
        <v>0.4</v>
      </c>
      <c r="F56" s="21">
        <v>0.4</v>
      </c>
      <c r="G56" s="21">
        <v>9.8000000000000007</v>
      </c>
      <c r="H56" s="18">
        <v>47</v>
      </c>
    </row>
    <row r="57" spans="1:8" ht="12.95" customHeight="1" x14ac:dyDescent="0.2">
      <c r="A57" s="18">
        <v>667</v>
      </c>
      <c r="B57" s="19" t="s">
        <v>44</v>
      </c>
      <c r="C57" s="19"/>
      <c r="D57" s="18">
        <v>30</v>
      </c>
      <c r="E57" s="20">
        <v>0.23</v>
      </c>
      <c r="F57" s="20">
        <v>0.75</v>
      </c>
      <c r="G57" s="20">
        <v>18.420000000000002</v>
      </c>
      <c r="H57" s="21">
        <v>81.3</v>
      </c>
    </row>
    <row r="58" spans="1:8" ht="12.95" customHeight="1" x14ac:dyDescent="0.2">
      <c r="A58" s="31" t="s">
        <v>75</v>
      </c>
      <c r="B58" s="32"/>
      <c r="C58" s="33"/>
      <c r="D58" s="26">
        <f>D57+D56+D55+D54+D53</f>
        <v>490</v>
      </c>
      <c r="E58" s="26">
        <f t="shared" ref="E58:H58" si="6">E57+E56+E55+E54+E53</f>
        <v>3.35</v>
      </c>
      <c r="F58" s="26">
        <f t="shared" si="6"/>
        <v>14.75</v>
      </c>
      <c r="G58" s="26">
        <f t="shared" si="6"/>
        <v>54.830000000000005</v>
      </c>
      <c r="H58" s="26">
        <f t="shared" si="6"/>
        <v>369.07000000000005</v>
      </c>
    </row>
    <row r="59" spans="1:8" ht="12.95" customHeight="1" x14ac:dyDescent="0.2">
      <c r="A59" s="17" t="s">
        <v>76</v>
      </c>
      <c r="B59" s="17"/>
      <c r="C59" s="17"/>
      <c r="D59" s="17"/>
      <c r="E59" s="17"/>
      <c r="F59" s="17"/>
      <c r="G59" s="17"/>
      <c r="H59" s="17"/>
    </row>
    <row r="60" spans="1:8" ht="12.95" customHeight="1" x14ac:dyDescent="0.2">
      <c r="A60" s="20">
        <v>516.04999999999995</v>
      </c>
      <c r="B60" s="19" t="s">
        <v>37</v>
      </c>
      <c r="C60" s="19"/>
      <c r="D60" s="18">
        <v>100</v>
      </c>
      <c r="E60" s="20">
        <v>1.57</v>
      </c>
      <c r="F60" s="20">
        <v>10.14</v>
      </c>
      <c r="G60" s="20">
        <v>8.85</v>
      </c>
      <c r="H60" s="20">
        <v>134.07</v>
      </c>
    </row>
    <row r="61" spans="1:8" ht="12.95" customHeight="1" x14ac:dyDescent="0.2">
      <c r="A61" s="20">
        <v>666.08</v>
      </c>
      <c r="B61" s="19" t="s">
        <v>47</v>
      </c>
      <c r="C61" s="19"/>
      <c r="D61" s="18">
        <v>250</v>
      </c>
      <c r="E61" s="20">
        <v>2.67</v>
      </c>
      <c r="F61" s="20">
        <v>13.48</v>
      </c>
      <c r="G61" s="20">
        <v>12.33</v>
      </c>
      <c r="H61" s="20">
        <v>182.98</v>
      </c>
    </row>
    <row r="62" spans="1:8" ht="12.95" customHeight="1" x14ac:dyDescent="0.2">
      <c r="A62" s="20">
        <v>666.09</v>
      </c>
      <c r="B62" s="19" t="s">
        <v>55</v>
      </c>
      <c r="C62" s="19"/>
      <c r="D62" s="18">
        <v>150</v>
      </c>
      <c r="E62" s="21">
        <v>2.1</v>
      </c>
      <c r="F62" s="20">
        <v>6.41</v>
      </c>
      <c r="G62" s="20">
        <v>17.12</v>
      </c>
      <c r="H62" s="20">
        <v>134.79</v>
      </c>
    </row>
    <row r="63" spans="1:8" ht="12.95" customHeight="1" x14ac:dyDescent="0.2">
      <c r="A63" s="20">
        <v>294.01</v>
      </c>
      <c r="B63" s="19" t="s">
        <v>61</v>
      </c>
      <c r="C63" s="19"/>
      <c r="D63" s="18">
        <v>200</v>
      </c>
      <c r="E63" s="20">
        <v>0.16</v>
      </c>
      <c r="F63" s="20">
        <v>0.16</v>
      </c>
      <c r="G63" s="20">
        <v>18.89</v>
      </c>
      <c r="H63" s="20">
        <v>78.650000000000006</v>
      </c>
    </row>
    <row r="64" spans="1:8" ht="12.95" customHeight="1" x14ac:dyDescent="0.2">
      <c r="A64" s="18">
        <v>667</v>
      </c>
      <c r="B64" s="19" t="s">
        <v>44</v>
      </c>
      <c r="C64" s="19"/>
      <c r="D64" s="18">
        <v>30</v>
      </c>
      <c r="E64" s="20">
        <v>0.23</v>
      </c>
      <c r="F64" s="20">
        <v>0.75</v>
      </c>
      <c r="G64" s="20">
        <v>18.420000000000002</v>
      </c>
      <c r="H64" s="21">
        <v>81.3</v>
      </c>
    </row>
    <row r="65" spans="1:8" ht="21.75" customHeight="1" x14ac:dyDescent="0.2">
      <c r="A65" s="27" t="s">
        <v>77</v>
      </c>
      <c r="B65" s="28"/>
      <c r="C65" s="29"/>
      <c r="D65" s="26">
        <f>D64+D63+D62+D61+D60</f>
        <v>730</v>
      </c>
      <c r="E65" s="26">
        <f t="shared" ref="E65:H65" si="7">E64+E63+E62+E61+E60</f>
        <v>6.73</v>
      </c>
      <c r="F65" s="26">
        <f t="shared" si="7"/>
        <v>30.94</v>
      </c>
      <c r="G65" s="26">
        <f t="shared" si="7"/>
        <v>75.61</v>
      </c>
      <c r="H65" s="26">
        <f t="shared" si="7"/>
        <v>611.79</v>
      </c>
    </row>
    <row r="66" spans="1:8" s="1" customFormat="1" ht="24" customHeight="1" x14ac:dyDescent="0.2">
      <c r="A66" s="27" t="s">
        <v>12</v>
      </c>
      <c r="B66" s="28"/>
      <c r="C66" s="29"/>
      <c r="D66" s="26">
        <f>D65+D58</f>
        <v>1220</v>
      </c>
      <c r="E66" s="26">
        <f t="shared" ref="E66:H66" si="8">E65+E58</f>
        <v>10.08</v>
      </c>
      <c r="F66" s="26">
        <f t="shared" si="8"/>
        <v>45.69</v>
      </c>
      <c r="G66" s="26">
        <f t="shared" si="8"/>
        <v>130.44</v>
      </c>
      <c r="H66" s="26">
        <f t="shared" si="8"/>
        <v>980.86</v>
      </c>
    </row>
    <row r="67" spans="1:8" ht="11.1" customHeight="1" x14ac:dyDescent="0.2">
      <c r="A67" s="2"/>
      <c r="B67" s="2"/>
      <c r="C67" s="2"/>
      <c r="D67" s="2"/>
      <c r="E67" s="2"/>
      <c r="F67" s="2"/>
      <c r="G67" s="2"/>
      <c r="H67" s="2"/>
    </row>
    <row r="68" spans="1:8" ht="11.1" customHeight="1" x14ac:dyDescent="0.2">
      <c r="A68" s="48" t="s">
        <v>17</v>
      </c>
      <c r="B68" s="48"/>
      <c r="C68" s="48"/>
      <c r="D68" s="48"/>
      <c r="E68" s="48"/>
      <c r="F68" s="48"/>
      <c r="G68" s="48"/>
      <c r="H68" s="48"/>
    </row>
    <row r="69" spans="1:8" ht="11.1" customHeight="1" x14ac:dyDescent="0.2">
      <c r="A69" s="3" t="s">
        <v>32</v>
      </c>
      <c r="E69" s="5" t="s">
        <v>0</v>
      </c>
      <c r="F69" s="6" t="s">
        <v>18</v>
      </c>
      <c r="G69" s="7"/>
      <c r="H69" s="7"/>
    </row>
    <row r="70" spans="1:8" ht="11.1" customHeight="1" x14ac:dyDescent="0.2">
      <c r="A70" s="3" t="s">
        <v>78</v>
      </c>
      <c r="B70" s="3"/>
      <c r="D70" s="8" t="s">
        <v>2</v>
      </c>
      <c r="E70" s="8"/>
      <c r="F70" s="4" t="s">
        <v>3</v>
      </c>
    </row>
    <row r="71" spans="1:8" ht="21.95" customHeight="1" x14ac:dyDescent="0.2">
      <c r="A71" s="9" t="s">
        <v>4</v>
      </c>
      <c r="B71" s="9" t="s">
        <v>5</v>
      </c>
      <c r="C71" s="9"/>
      <c r="D71" s="9" t="s">
        <v>6</v>
      </c>
      <c r="E71" s="10" t="s">
        <v>7</v>
      </c>
      <c r="F71" s="10"/>
      <c r="G71" s="10"/>
      <c r="H71" s="9" t="s">
        <v>8</v>
      </c>
    </row>
    <row r="72" spans="1:8" ht="21.95" customHeight="1" x14ac:dyDescent="0.2">
      <c r="A72" s="11"/>
      <c r="B72" s="12"/>
      <c r="C72" s="13"/>
      <c r="D72" s="11"/>
      <c r="E72" s="14" t="s">
        <v>9</v>
      </c>
      <c r="F72" s="14" t="s">
        <v>10</v>
      </c>
      <c r="G72" s="14" t="s">
        <v>11</v>
      </c>
      <c r="H72" s="11"/>
    </row>
    <row r="73" spans="1:8" ht="12.95" customHeight="1" x14ac:dyDescent="0.2">
      <c r="A73" s="15">
        <v>1</v>
      </c>
      <c r="B73" s="16">
        <v>2</v>
      </c>
      <c r="C73" s="16"/>
      <c r="D73" s="15">
        <v>3</v>
      </c>
      <c r="E73" s="15">
        <v>4</v>
      </c>
      <c r="F73" s="15">
        <v>5</v>
      </c>
      <c r="G73" s="15">
        <v>6</v>
      </c>
      <c r="H73" s="15">
        <v>7</v>
      </c>
    </row>
    <row r="74" spans="1:8" ht="12.95" customHeight="1" x14ac:dyDescent="0.2">
      <c r="A74" s="17" t="s">
        <v>74</v>
      </c>
      <c r="B74" s="17"/>
      <c r="C74" s="17"/>
      <c r="D74" s="17"/>
      <c r="E74" s="17"/>
      <c r="F74" s="17"/>
      <c r="G74" s="17"/>
      <c r="H74" s="17"/>
    </row>
    <row r="75" spans="1:8" ht="12.95" customHeight="1" x14ac:dyDescent="0.2">
      <c r="A75" s="20">
        <v>666.15</v>
      </c>
      <c r="B75" s="19" t="s">
        <v>33</v>
      </c>
      <c r="C75" s="19"/>
      <c r="D75" s="18">
        <v>150</v>
      </c>
      <c r="E75" s="20">
        <v>0.65</v>
      </c>
      <c r="F75" s="20">
        <v>4.71</v>
      </c>
      <c r="G75" s="20">
        <v>51.08</v>
      </c>
      <c r="H75" s="20">
        <v>254.46</v>
      </c>
    </row>
    <row r="76" spans="1:8" ht="12.95" customHeight="1" x14ac:dyDescent="0.2">
      <c r="A76" s="20">
        <v>401.02</v>
      </c>
      <c r="B76" s="19" t="s">
        <v>43</v>
      </c>
      <c r="C76" s="19"/>
      <c r="D76" s="18">
        <v>20</v>
      </c>
      <c r="E76" s="20">
        <v>0.16</v>
      </c>
      <c r="F76" s="21">
        <v>14.5</v>
      </c>
      <c r="G76" s="20">
        <v>0.26</v>
      </c>
      <c r="H76" s="21">
        <v>132.19999999999999</v>
      </c>
    </row>
    <row r="77" spans="1:8" ht="12.95" customHeight="1" x14ac:dyDescent="0.2">
      <c r="A77" s="20">
        <v>301.01</v>
      </c>
      <c r="B77" s="19" t="s">
        <v>58</v>
      </c>
      <c r="C77" s="19"/>
      <c r="D77" s="18">
        <v>200</v>
      </c>
      <c r="E77" s="20">
        <v>0.68</v>
      </c>
      <c r="F77" s="20">
        <v>0.28000000000000003</v>
      </c>
      <c r="G77" s="20">
        <v>29.62</v>
      </c>
      <c r="H77" s="21">
        <v>136.6</v>
      </c>
    </row>
    <row r="78" spans="1:8" ht="12.95" customHeight="1" x14ac:dyDescent="0.2">
      <c r="A78" s="18">
        <v>667</v>
      </c>
      <c r="B78" s="19" t="s">
        <v>44</v>
      </c>
      <c r="C78" s="19"/>
      <c r="D78" s="18">
        <v>30</v>
      </c>
      <c r="E78" s="20">
        <v>0.23</v>
      </c>
      <c r="F78" s="20">
        <v>0.75</v>
      </c>
      <c r="G78" s="20">
        <v>18.420000000000002</v>
      </c>
      <c r="H78" s="21">
        <v>81.3</v>
      </c>
    </row>
    <row r="79" spans="1:8" ht="12.95" customHeight="1" x14ac:dyDescent="0.2">
      <c r="A79" s="18">
        <v>38</v>
      </c>
      <c r="B79" s="19" t="s">
        <v>34</v>
      </c>
      <c r="C79" s="19"/>
      <c r="D79" s="18">
        <v>100</v>
      </c>
      <c r="E79" s="21">
        <v>0.4</v>
      </c>
      <c r="F79" s="21">
        <v>0.4</v>
      </c>
      <c r="G79" s="21">
        <v>9.8000000000000007</v>
      </c>
      <c r="H79" s="18">
        <v>47</v>
      </c>
    </row>
    <row r="80" spans="1:8" ht="12.95" customHeight="1" x14ac:dyDescent="0.2">
      <c r="A80" s="27" t="s">
        <v>75</v>
      </c>
      <c r="B80" s="28"/>
      <c r="C80" s="29"/>
      <c r="D80" s="26">
        <f>D79+D78+D77+D76+D75</f>
        <v>500</v>
      </c>
      <c r="E80" s="20">
        <v>2.12</v>
      </c>
      <c r="F80" s="20">
        <v>20.64</v>
      </c>
      <c r="G80" s="20">
        <v>109.18</v>
      </c>
      <c r="H80" s="20">
        <v>651.55999999999995</v>
      </c>
    </row>
    <row r="81" spans="1:8" ht="12.95" customHeight="1" x14ac:dyDescent="0.2">
      <c r="A81" s="17" t="s">
        <v>76</v>
      </c>
      <c r="B81" s="17"/>
      <c r="C81" s="17"/>
      <c r="D81" s="17"/>
      <c r="E81" s="17"/>
      <c r="F81" s="17"/>
      <c r="G81" s="17"/>
      <c r="H81" s="17"/>
    </row>
    <row r="82" spans="1:8" ht="12.95" customHeight="1" x14ac:dyDescent="0.2">
      <c r="A82" s="20">
        <v>480.04</v>
      </c>
      <c r="B82" s="19" t="s">
        <v>38</v>
      </c>
      <c r="C82" s="19"/>
      <c r="D82" s="18">
        <v>100</v>
      </c>
      <c r="E82" s="21">
        <v>1.6</v>
      </c>
      <c r="F82" s="20">
        <v>5.21</v>
      </c>
      <c r="G82" s="20">
        <v>8.77</v>
      </c>
      <c r="H82" s="20">
        <v>89.19</v>
      </c>
    </row>
    <row r="83" spans="1:8" ht="12.95" customHeight="1" x14ac:dyDescent="0.2">
      <c r="A83" s="21">
        <v>666.1</v>
      </c>
      <c r="B83" s="19" t="s">
        <v>48</v>
      </c>
      <c r="C83" s="19"/>
      <c r="D83" s="18">
        <v>250</v>
      </c>
      <c r="E83" s="20">
        <v>1.79</v>
      </c>
      <c r="F83" s="21">
        <v>10.3</v>
      </c>
      <c r="G83" s="20">
        <v>13.48</v>
      </c>
      <c r="H83" s="21">
        <v>154.30000000000001</v>
      </c>
    </row>
    <row r="84" spans="1:8" ht="12.95" customHeight="1" x14ac:dyDescent="0.2">
      <c r="A84" s="18">
        <v>224</v>
      </c>
      <c r="B84" s="19" t="s">
        <v>56</v>
      </c>
      <c r="C84" s="19"/>
      <c r="D84" s="18">
        <v>150</v>
      </c>
      <c r="E84" s="20">
        <v>2.64</v>
      </c>
      <c r="F84" s="20">
        <v>6.35</v>
      </c>
      <c r="G84" s="21">
        <v>16.5</v>
      </c>
      <c r="H84" s="20">
        <v>134.77000000000001</v>
      </c>
    </row>
    <row r="85" spans="1:8" ht="12.95" customHeight="1" x14ac:dyDescent="0.2">
      <c r="A85" s="18">
        <v>293</v>
      </c>
      <c r="B85" s="19" t="s">
        <v>60</v>
      </c>
      <c r="C85" s="19"/>
      <c r="D85" s="18">
        <v>200</v>
      </c>
      <c r="E85" s="20">
        <v>0.44</v>
      </c>
      <c r="F85" s="20">
        <v>0.09</v>
      </c>
      <c r="G85" s="20">
        <v>32.92</v>
      </c>
      <c r="H85" s="21">
        <v>128.6</v>
      </c>
    </row>
    <row r="86" spans="1:8" ht="12.95" customHeight="1" x14ac:dyDescent="0.2">
      <c r="A86" s="18">
        <v>667</v>
      </c>
      <c r="B86" s="19" t="s">
        <v>44</v>
      </c>
      <c r="C86" s="19"/>
      <c r="D86" s="18">
        <v>30</v>
      </c>
      <c r="E86" s="20">
        <v>0.23</v>
      </c>
      <c r="F86" s="20">
        <v>0.75</v>
      </c>
      <c r="G86" s="20">
        <v>18.420000000000002</v>
      </c>
      <c r="H86" s="21">
        <v>81.3</v>
      </c>
    </row>
    <row r="87" spans="1:8" ht="21" customHeight="1" x14ac:dyDescent="0.2">
      <c r="A87" s="27" t="s">
        <v>77</v>
      </c>
      <c r="B87" s="28"/>
      <c r="C87" s="29"/>
      <c r="D87" s="26">
        <f>D86+D85+D84+D83+D82</f>
        <v>730</v>
      </c>
      <c r="E87" s="26">
        <f t="shared" ref="E87:H87" si="9">E86+E85+E84+E83+E82</f>
        <v>6.6999999999999993</v>
      </c>
      <c r="F87" s="26">
        <f t="shared" si="9"/>
        <v>22.700000000000003</v>
      </c>
      <c r="G87" s="26">
        <f t="shared" si="9"/>
        <v>90.09</v>
      </c>
      <c r="H87" s="26">
        <f t="shared" si="9"/>
        <v>588.16</v>
      </c>
    </row>
    <row r="88" spans="1:8" s="1" customFormat="1" ht="24.75" customHeight="1" x14ac:dyDescent="0.2">
      <c r="A88" s="34" t="s">
        <v>12</v>
      </c>
      <c r="B88" s="35"/>
      <c r="C88" s="36"/>
      <c r="D88" s="26">
        <f>D87+D80</f>
        <v>1230</v>
      </c>
      <c r="E88" s="26">
        <f t="shared" ref="E88:H88" si="10">E87+E80</f>
        <v>8.82</v>
      </c>
      <c r="F88" s="26">
        <f t="shared" si="10"/>
        <v>43.34</v>
      </c>
      <c r="G88" s="26">
        <f t="shared" si="10"/>
        <v>199.27</v>
      </c>
      <c r="H88" s="26">
        <f t="shared" si="10"/>
        <v>1239.7199999999998</v>
      </c>
    </row>
    <row r="89" spans="1:8" ht="11.1" customHeight="1" x14ac:dyDescent="0.2">
      <c r="A89" s="2"/>
      <c r="B89" s="2"/>
      <c r="C89" s="2"/>
      <c r="D89" s="2"/>
      <c r="E89" s="2"/>
      <c r="F89" s="2"/>
      <c r="G89" s="2"/>
      <c r="H89" s="2"/>
    </row>
    <row r="90" spans="1:8" ht="11.1" customHeight="1" x14ac:dyDescent="0.2">
      <c r="A90" s="30" t="s">
        <v>19</v>
      </c>
      <c r="B90" s="30"/>
      <c r="C90" s="30"/>
      <c r="D90" s="30"/>
      <c r="E90" s="30"/>
      <c r="F90" s="30"/>
      <c r="G90" s="30"/>
      <c r="H90" s="30"/>
    </row>
    <row r="91" spans="1:8" ht="11.1" customHeight="1" x14ac:dyDescent="0.2">
      <c r="A91" s="3" t="s">
        <v>32</v>
      </c>
      <c r="E91" s="5" t="s">
        <v>0</v>
      </c>
      <c r="F91" s="6" t="s">
        <v>20</v>
      </c>
      <c r="G91" s="7"/>
      <c r="H91" s="7"/>
    </row>
    <row r="92" spans="1:8" ht="11.1" customHeight="1" x14ac:dyDescent="0.2">
      <c r="A92" s="3" t="s">
        <v>78</v>
      </c>
      <c r="B92" s="3"/>
      <c r="D92" s="8" t="s">
        <v>2</v>
      </c>
      <c r="E92" s="8"/>
      <c r="F92" s="4" t="s">
        <v>3</v>
      </c>
    </row>
    <row r="93" spans="1:8" ht="21.95" customHeight="1" x14ac:dyDescent="0.2">
      <c r="A93" s="9" t="s">
        <v>4</v>
      </c>
      <c r="B93" s="9" t="s">
        <v>5</v>
      </c>
      <c r="C93" s="9"/>
      <c r="D93" s="9" t="s">
        <v>6</v>
      </c>
      <c r="E93" s="10" t="s">
        <v>7</v>
      </c>
      <c r="F93" s="10"/>
      <c r="G93" s="10"/>
      <c r="H93" s="9" t="s">
        <v>8</v>
      </c>
    </row>
    <row r="94" spans="1:8" ht="21.95" customHeight="1" x14ac:dyDescent="0.2">
      <c r="A94" s="11"/>
      <c r="B94" s="12"/>
      <c r="C94" s="13"/>
      <c r="D94" s="11"/>
      <c r="E94" s="14" t="s">
        <v>9</v>
      </c>
      <c r="F94" s="14" t="s">
        <v>10</v>
      </c>
      <c r="G94" s="14" t="s">
        <v>11</v>
      </c>
      <c r="H94" s="11"/>
    </row>
    <row r="95" spans="1:8" ht="11.1" customHeight="1" x14ac:dyDescent="0.2">
      <c r="A95" s="15">
        <v>1</v>
      </c>
      <c r="B95" s="16">
        <v>2</v>
      </c>
      <c r="C95" s="16"/>
      <c r="D95" s="15">
        <v>3</v>
      </c>
      <c r="E95" s="15">
        <v>4</v>
      </c>
      <c r="F95" s="15">
        <v>5</v>
      </c>
      <c r="G95" s="15">
        <v>6</v>
      </c>
      <c r="H95" s="15">
        <v>7</v>
      </c>
    </row>
    <row r="96" spans="1:8" ht="12.95" customHeight="1" x14ac:dyDescent="0.2">
      <c r="A96" s="17" t="s">
        <v>74</v>
      </c>
      <c r="B96" s="17"/>
      <c r="C96" s="17"/>
      <c r="D96" s="17"/>
      <c r="E96" s="17"/>
      <c r="F96" s="17"/>
      <c r="G96" s="17"/>
      <c r="H96" s="17"/>
    </row>
    <row r="97" spans="1:8" ht="12.95" customHeight="1" x14ac:dyDescent="0.2">
      <c r="A97" s="20">
        <v>667.04</v>
      </c>
      <c r="B97" s="19" t="s">
        <v>66</v>
      </c>
      <c r="C97" s="19"/>
      <c r="D97" s="22" t="s">
        <v>21</v>
      </c>
      <c r="E97" s="20">
        <v>1.03</v>
      </c>
      <c r="F97" s="20">
        <v>1.52</v>
      </c>
      <c r="G97" s="20">
        <v>56.15</v>
      </c>
      <c r="H97" s="20">
        <v>261.45999999999998</v>
      </c>
    </row>
    <row r="98" spans="1:8" ht="12.95" customHeight="1" x14ac:dyDescent="0.2">
      <c r="A98" s="20">
        <v>649.11</v>
      </c>
      <c r="B98" s="19" t="s">
        <v>67</v>
      </c>
      <c r="C98" s="19"/>
      <c r="D98" s="18">
        <v>130</v>
      </c>
      <c r="E98" s="20">
        <v>1.84</v>
      </c>
      <c r="F98" s="20">
        <v>0.14000000000000001</v>
      </c>
      <c r="G98" s="20">
        <v>9.75</v>
      </c>
      <c r="H98" s="20">
        <v>49.46</v>
      </c>
    </row>
    <row r="99" spans="1:8" ht="12.95" customHeight="1" x14ac:dyDescent="0.2">
      <c r="A99" s="18">
        <v>401</v>
      </c>
      <c r="B99" s="19" t="s">
        <v>43</v>
      </c>
      <c r="C99" s="19"/>
      <c r="D99" s="18">
        <v>10</v>
      </c>
      <c r="E99" s="20">
        <v>0.08</v>
      </c>
      <c r="F99" s="20">
        <v>7.25</v>
      </c>
      <c r="G99" s="20">
        <v>0.13</v>
      </c>
      <c r="H99" s="21">
        <v>66.099999999999994</v>
      </c>
    </row>
    <row r="100" spans="1:8" ht="12.95" customHeight="1" x14ac:dyDescent="0.2">
      <c r="A100" s="20">
        <v>294.01</v>
      </c>
      <c r="B100" s="19" t="s">
        <v>61</v>
      </c>
      <c r="C100" s="19"/>
      <c r="D100" s="18">
        <v>200</v>
      </c>
      <c r="E100" s="20">
        <v>0.16</v>
      </c>
      <c r="F100" s="20">
        <v>0.16</v>
      </c>
      <c r="G100" s="20">
        <v>18.89</v>
      </c>
      <c r="H100" s="20">
        <v>78.650000000000006</v>
      </c>
    </row>
    <row r="101" spans="1:8" ht="12.95" customHeight="1" x14ac:dyDescent="0.2">
      <c r="A101" s="18">
        <v>667</v>
      </c>
      <c r="B101" s="19" t="s">
        <v>44</v>
      </c>
      <c r="C101" s="19"/>
      <c r="D101" s="18">
        <v>30</v>
      </c>
      <c r="E101" s="20">
        <v>0.23</v>
      </c>
      <c r="F101" s="20">
        <v>0.75</v>
      </c>
      <c r="G101" s="20">
        <v>18.420000000000002</v>
      </c>
      <c r="H101" s="21">
        <v>81.3</v>
      </c>
    </row>
    <row r="102" spans="1:8" ht="12.95" customHeight="1" x14ac:dyDescent="0.2">
      <c r="A102" s="27" t="s">
        <v>75</v>
      </c>
      <c r="B102" s="28"/>
      <c r="C102" s="29"/>
      <c r="D102" s="26">
        <f>D101+D100+D99+D98+140</f>
        <v>510</v>
      </c>
      <c r="E102" s="20">
        <f>E101+E100+E99+E98+E97</f>
        <v>3.34</v>
      </c>
      <c r="F102" s="20">
        <f t="shared" ref="F102:H102" si="11">F101+F100+F99+F98+F97</f>
        <v>9.82</v>
      </c>
      <c r="G102" s="20">
        <f t="shared" si="11"/>
        <v>103.34</v>
      </c>
      <c r="H102" s="20">
        <f t="shared" si="11"/>
        <v>536.97</v>
      </c>
    </row>
    <row r="103" spans="1:8" ht="12.95" customHeight="1" x14ac:dyDescent="0.2">
      <c r="A103" s="17" t="s">
        <v>76</v>
      </c>
      <c r="B103" s="17"/>
      <c r="C103" s="17"/>
      <c r="D103" s="17"/>
      <c r="E103" s="17"/>
      <c r="F103" s="17"/>
      <c r="G103" s="17"/>
      <c r="H103" s="17"/>
    </row>
    <row r="104" spans="1:8" ht="12.95" customHeight="1" x14ac:dyDescent="0.2">
      <c r="A104" s="20">
        <v>42.08</v>
      </c>
      <c r="B104" s="19" t="s">
        <v>68</v>
      </c>
      <c r="C104" s="19"/>
      <c r="D104" s="18">
        <v>70</v>
      </c>
      <c r="E104" s="20">
        <v>0.82</v>
      </c>
      <c r="F104" s="20">
        <v>3.61</v>
      </c>
      <c r="G104" s="20">
        <v>5.15</v>
      </c>
      <c r="H104" s="21">
        <v>56.8</v>
      </c>
    </row>
    <row r="105" spans="1:8" ht="12.95" customHeight="1" x14ac:dyDescent="0.2">
      <c r="A105" s="20">
        <v>67.12</v>
      </c>
      <c r="B105" s="19" t="s">
        <v>49</v>
      </c>
      <c r="C105" s="19"/>
      <c r="D105" s="18">
        <v>250</v>
      </c>
      <c r="E105" s="20">
        <v>2.48</v>
      </c>
      <c r="F105" s="20">
        <v>4.29</v>
      </c>
      <c r="G105" s="20">
        <v>17.95</v>
      </c>
      <c r="H105" s="20">
        <v>120.61</v>
      </c>
    </row>
    <row r="106" spans="1:8" ht="12.95" customHeight="1" x14ac:dyDescent="0.2">
      <c r="A106" s="20">
        <v>666.14</v>
      </c>
      <c r="B106" s="19" t="s">
        <v>59</v>
      </c>
      <c r="C106" s="19"/>
      <c r="D106" s="18">
        <v>200</v>
      </c>
      <c r="E106" s="20">
        <v>0.26</v>
      </c>
      <c r="F106" s="20">
        <v>5.92</v>
      </c>
      <c r="G106" s="21">
        <v>26.9</v>
      </c>
      <c r="H106" s="20">
        <v>167.98</v>
      </c>
    </row>
    <row r="107" spans="1:8" ht="12.95" customHeight="1" x14ac:dyDescent="0.2">
      <c r="A107" s="20">
        <v>86.02</v>
      </c>
      <c r="B107" s="19" t="s">
        <v>69</v>
      </c>
      <c r="C107" s="19"/>
      <c r="D107" s="18">
        <v>200</v>
      </c>
      <c r="E107" s="18">
        <v>1</v>
      </c>
      <c r="F107" s="21">
        <v>0.2</v>
      </c>
      <c r="G107" s="21">
        <v>20.2</v>
      </c>
      <c r="H107" s="18">
        <v>92</v>
      </c>
    </row>
    <row r="108" spans="1:8" ht="12.95" customHeight="1" x14ac:dyDescent="0.2">
      <c r="A108" s="18">
        <v>667</v>
      </c>
      <c r="B108" s="19" t="s">
        <v>44</v>
      </c>
      <c r="C108" s="19"/>
      <c r="D108" s="18">
        <v>30</v>
      </c>
      <c r="E108" s="20">
        <v>0.23</v>
      </c>
      <c r="F108" s="20">
        <v>0.75</v>
      </c>
      <c r="G108" s="20">
        <v>18.420000000000002</v>
      </c>
      <c r="H108" s="21">
        <v>81.3</v>
      </c>
    </row>
    <row r="109" spans="1:8" ht="21" customHeight="1" x14ac:dyDescent="0.2">
      <c r="A109" s="27" t="s">
        <v>77</v>
      </c>
      <c r="B109" s="28"/>
      <c r="C109" s="29"/>
      <c r="D109" s="26">
        <f>D108+D107+D106+D105+D104</f>
        <v>750</v>
      </c>
      <c r="E109" s="26">
        <f t="shared" ref="E109:H109" si="12">E108+E107+E106+E105+E104</f>
        <v>4.79</v>
      </c>
      <c r="F109" s="26">
        <f t="shared" si="12"/>
        <v>14.77</v>
      </c>
      <c r="G109" s="26">
        <f t="shared" si="12"/>
        <v>88.620000000000019</v>
      </c>
      <c r="H109" s="26">
        <f t="shared" si="12"/>
        <v>518.68999999999994</v>
      </c>
    </row>
    <row r="110" spans="1:8" s="1" customFormat="1" ht="21" customHeight="1" x14ac:dyDescent="0.2">
      <c r="A110" s="23" t="s">
        <v>12</v>
      </c>
      <c r="B110" s="24"/>
      <c r="C110" s="25"/>
      <c r="D110" s="26">
        <f>D109+D102</f>
        <v>1260</v>
      </c>
      <c r="E110" s="26">
        <f t="shared" ref="E110:H110" si="13">E109+E102</f>
        <v>8.129999999999999</v>
      </c>
      <c r="F110" s="26">
        <f t="shared" si="13"/>
        <v>24.59</v>
      </c>
      <c r="G110" s="26">
        <f t="shared" si="13"/>
        <v>191.96000000000004</v>
      </c>
      <c r="H110" s="26">
        <f t="shared" si="13"/>
        <v>1055.6599999999999</v>
      </c>
    </row>
    <row r="111" spans="1:8" ht="11.1" customHeight="1" x14ac:dyDescent="0.2">
      <c r="A111" s="2"/>
      <c r="B111" s="2"/>
      <c r="C111" s="2"/>
      <c r="D111" s="2"/>
      <c r="E111" s="2"/>
      <c r="F111" s="2"/>
      <c r="G111" s="2"/>
      <c r="H111" s="2"/>
    </row>
    <row r="112" spans="1:8" ht="11.1" customHeight="1" x14ac:dyDescent="0.2">
      <c r="A112" s="30" t="s">
        <v>22</v>
      </c>
      <c r="B112" s="30"/>
      <c r="C112" s="30"/>
      <c r="D112" s="30"/>
      <c r="E112" s="30"/>
      <c r="F112" s="30"/>
      <c r="G112" s="30"/>
      <c r="H112" s="30"/>
    </row>
    <row r="113" spans="1:8" ht="11.1" customHeight="1" x14ac:dyDescent="0.2">
      <c r="A113" s="3" t="s">
        <v>32</v>
      </c>
      <c r="E113" s="5" t="s">
        <v>0</v>
      </c>
      <c r="F113" s="6" t="s">
        <v>1</v>
      </c>
      <c r="G113" s="7"/>
      <c r="H113" s="7"/>
    </row>
    <row r="114" spans="1:8" ht="11.1" customHeight="1" x14ac:dyDescent="0.2">
      <c r="A114" s="3" t="s">
        <v>78</v>
      </c>
      <c r="B114" s="3"/>
      <c r="D114" s="8" t="s">
        <v>2</v>
      </c>
      <c r="E114" s="8"/>
      <c r="F114" s="4" t="s">
        <v>23</v>
      </c>
    </row>
    <row r="115" spans="1:8" ht="21.95" customHeight="1" x14ac:dyDescent="0.2">
      <c r="A115" s="9" t="s">
        <v>4</v>
      </c>
      <c r="B115" s="9" t="s">
        <v>5</v>
      </c>
      <c r="C115" s="9"/>
      <c r="D115" s="9" t="s">
        <v>6</v>
      </c>
      <c r="E115" s="10" t="s">
        <v>7</v>
      </c>
      <c r="F115" s="10"/>
      <c r="G115" s="10"/>
      <c r="H115" s="9" t="s">
        <v>8</v>
      </c>
    </row>
    <row r="116" spans="1:8" ht="21.95" customHeight="1" x14ac:dyDescent="0.2">
      <c r="A116" s="11"/>
      <c r="B116" s="12"/>
      <c r="C116" s="13"/>
      <c r="D116" s="11"/>
      <c r="E116" s="14" t="s">
        <v>9</v>
      </c>
      <c r="F116" s="14" t="s">
        <v>10</v>
      </c>
      <c r="G116" s="14" t="s">
        <v>11</v>
      </c>
      <c r="H116" s="11"/>
    </row>
    <row r="117" spans="1:8" ht="12.95" customHeight="1" x14ac:dyDescent="0.2">
      <c r="A117" s="15">
        <v>1</v>
      </c>
      <c r="B117" s="16">
        <v>2</v>
      </c>
      <c r="C117" s="16"/>
      <c r="D117" s="15">
        <v>3</v>
      </c>
      <c r="E117" s="15">
        <v>4</v>
      </c>
      <c r="F117" s="15">
        <v>5</v>
      </c>
      <c r="G117" s="15">
        <v>6</v>
      </c>
      <c r="H117" s="15">
        <v>7</v>
      </c>
    </row>
    <row r="118" spans="1:8" ht="12.95" customHeight="1" x14ac:dyDescent="0.2">
      <c r="A118" s="17" t="s">
        <v>74</v>
      </c>
      <c r="B118" s="17"/>
      <c r="C118" s="17"/>
      <c r="D118" s="17"/>
      <c r="E118" s="17"/>
      <c r="F118" s="17"/>
      <c r="G118" s="17"/>
      <c r="H118" s="17"/>
    </row>
    <row r="119" spans="1:8" ht="12.95" customHeight="1" x14ac:dyDescent="0.2">
      <c r="A119" s="20">
        <v>42.11</v>
      </c>
      <c r="B119" s="19" t="s">
        <v>70</v>
      </c>
      <c r="C119" s="19"/>
      <c r="D119" s="18">
        <v>100</v>
      </c>
      <c r="E119" s="20">
        <v>1.18</v>
      </c>
      <c r="F119" s="20">
        <v>5.16</v>
      </c>
      <c r="G119" s="20">
        <v>7.37</v>
      </c>
      <c r="H119" s="21">
        <v>81.2</v>
      </c>
    </row>
    <row r="120" spans="1:8" ht="12.95" customHeight="1" x14ac:dyDescent="0.2">
      <c r="A120" s="21">
        <v>666.3</v>
      </c>
      <c r="B120" s="19" t="s">
        <v>33</v>
      </c>
      <c r="C120" s="19"/>
      <c r="D120" s="18">
        <v>170</v>
      </c>
      <c r="E120" s="20">
        <v>0.73</v>
      </c>
      <c r="F120" s="20">
        <v>5.34</v>
      </c>
      <c r="G120" s="20">
        <v>57.89</v>
      </c>
      <c r="H120" s="20">
        <v>288.39</v>
      </c>
    </row>
    <row r="121" spans="1:8" ht="12.95" customHeight="1" x14ac:dyDescent="0.2">
      <c r="A121" s="18">
        <v>401</v>
      </c>
      <c r="B121" s="19" t="s">
        <v>43</v>
      </c>
      <c r="C121" s="19"/>
      <c r="D121" s="18">
        <v>10</v>
      </c>
      <c r="E121" s="20">
        <v>0.08</v>
      </c>
      <c r="F121" s="20">
        <v>7.25</v>
      </c>
      <c r="G121" s="20">
        <v>0.13</v>
      </c>
      <c r="H121" s="21">
        <v>66.099999999999994</v>
      </c>
    </row>
    <row r="122" spans="1:8" ht="12.95" customHeight="1" x14ac:dyDescent="0.2">
      <c r="A122" s="18">
        <v>283</v>
      </c>
      <c r="B122" s="19" t="s">
        <v>64</v>
      </c>
      <c r="C122" s="19"/>
      <c r="D122" s="18">
        <v>200</v>
      </c>
      <c r="E122" s="22"/>
      <c r="F122" s="22"/>
      <c r="G122" s="20">
        <v>9.98</v>
      </c>
      <c r="H122" s="21">
        <v>39.9</v>
      </c>
    </row>
    <row r="123" spans="1:8" ht="12.95" customHeight="1" x14ac:dyDescent="0.2">
      <c r="A123" s="18">
        <v>667</v>
      </c>
      <c r="B123" s="19" t="s">
        <v>44</v>
      </c>
      <c r="C123" s="19"/>
      <c r="D123" s="18">
        <v>30</v>
      </c>
      <c r="E123" s="20">
        <v>0.23</v>
      </c>
      <c r="F123" s="20">
        <v>0.75</v>
      </c>
      <c r="G123" s="20">
        <v>18.420000000000002</v>
      </c>
      <c r="H123" s="21">
        <v>81.3</v>
      </c>
    </row>
    <row r="124" spans="1:8" ht="12.95" customHeight="1" x14ac:dyDescent="0.2">
      <c r="A124" s="27" t="s">
        <v>75</v>
      </c>
      <c r="B124" s="28"/>
      <c r="C124" s="29"/>
      <c r="D124" s="26">
        <f>D123+D122+D121+D120+D119</f>
        <v>510</v>
      </c>
      <c r="E124" s="26">
        <f t="shared" ref="E124:H124" si="14">E123+E122+E121+E120+E119</f>
        <v>2.2199999999999998</v>
      </c>
      <c r="F124" s="26">
        <f t="shared" si="14"/>
        <v>18.5</v>
      </c>
      <c r="G124" s="26">
        <f t="shared" si="14"/>
        <v>93.79</v>
      </c>
      <c r="H124" s="26">
        <f t="shared" si="14"/>
        <v>556.89</v>
      </c>
    </row>
    <row r="125" spans="1:8" ht="12.95" customHeight="1" x14ac:dyDescent="0.2">
      <c r="A125" s="17" t="s">
        <v>76</v>
      </c>
      <c r="B125" s="17"/>
      <c r="C125" s="17"/>
      <c r="D125" s="17"/>
      <c r="E125" s="17"/>
      <c r="F125" s="17"/>
      <c r="G125" s="17"/>
      <c r="H125" s="17"/>
    </row>
    <row r="126" spans="1:8" ht="12.95" customHeight="1" x14ac:dyDescent="0.2">
      <c r="A126" s="20">
        <v>25.13</v>
      </c>
      <c r="B126" s="19" t="s">
        <v>39</v>
      </c>
      <c r="C126" s="19"/>
      <c r="D126" s="18">
        <v>100</v>
      </c>
      <c r="E126" s="20">
        <v>1.1399999999999999</v>
      </c>
      <c r="F126" s="20">
        <v>5.18</v>
      </c>
      <c r="G126" s="20">
        <v>9.92</v>
      </c>
      <c r="H126" s="21">
        <v>91.6</v>
      </c>
    </row>
    <row r="127" spans="1:8" ht="12.95" customHeight="1" x14ac:dyDescent="0.2">
      <c r="A127" s="20">
        <v>666.28</v>
      </c>
      <c r="B127" s="19" t="s">
        <v>62</v>
      </c>
      <c r="C127" s="19"/>
      <c r="D127" s="18">
        <v>200</v>
      </c>
      <c r="E127" s="20">
        <v>2.0699999999999998</v>
      </c>
      <c r="F127" s="20">
        <v>10.25</v>
      </c>
      <c r="G127" s="20">
        <v>11.28</v>
      </c>
      <c r="H127" s="21">
        <v>146.9</v>
      </c>
    </row>
    <row r="128" spans="1:8" ht="12.95" customHeight="1" x14ac:dyDescent="0.2">
      <c r="A128" s="20">
        <v>150.08000000000001</v>
      </c>
      <c r="B128" s="19" t="s">
        <v>54</v>
      </c>
      <c r="C128" s="19"/>
      <c r="D128" s="18">
        <v>200</v>
      </c>
      <c r="E128" s="20">
        <v>3.52</v>
      </c>
      <c r="F128" s="20">
        <v>8.4700000000000006</v>
      </c>
      <c r="G128" s="20">
        <v>22.01</v>
      </c>
      <c r="H128" s="21">
        <v>179.7</v>
      </c>
    </row>
    <row r="129" spans="1:8" ht="12.95" customHeight="1" x14ac:dyDescent="0.2">
      <c r="A129" s="18">
        <v>293</v>
      </c>
      <c r="B129" s="19" t="s">
        <v>60</v>
      </c>
      <c r="C129" s="19"/>
      <c r="D129" s="18">
        <v>200</v>
      </c>
      <c r="E129" s="20">
        <v>0.44</v>
      </c>
      <c r="F129" s="20">
        <v>0.09</v>
      </c>
      <c r="G129" s="20">
        <v>32.92</v>
      </c>
      <c r="H129" s="21">
        <v>128.6</v>
      </c>
    </row>
    <row r="130" spans="1:8" ht="12.95" customHeight="1" x14ac:dyDescent="0.2">
      <c r="A130" s="18">
        <v>667</v>
      </c>
      <c r="B130" s="19" t="s">
        <v>44</v>
      </c>
      <c r="C130" s="19"/>
      <c r="D130" s="18">
        <v>30</v>
      </c>
      <c r="E130" s="20">
        <v>0.23</v>
      </c>
      <c r="F130" s="20">
        <v>0.75</v>
      </c>
      <c r="G130" s="20">
        <v>18.420000000000002</v>
      </c>
      <c r="H130" s="21">
        <v>81.3</v>
      </c>
    </row>
    <row r="131" spans="1:8" ht="18" customHeight="1" x14ac:dyDescent="0.2">
      <c r="A131" s="27" t="s">
        <v>77</v>
      </c>
      <c r="B131" s="28"/>
      <c r="C131" s="29"/>
      <c r="D131" s="26">
        <f>D130+D129+D128+D127+D126</f>
        <v>730</v>
      </c>
      <c r="E131" s="26">
        <f t="shared" ref="E131:H131" si="15">E130+E129+E128+E127+E126</f>
        <v>7.3999999999999995</v>
      </c>
      <c r="F131" s="26">
        <f t="shared" si="15"/>
        <v>24.740000000000002</v>
      </c>
      <c r="G131" s="26">
        <f t="shared" si="15"/>
        <v>94.550000000000011</v>
      </c>
      <c r="H131" s="26">
        <f t="shared" si="15"/>
        <v>628.1</v>
      </c>
    </row>
    <row r="132" spans="1:8" s="1" customFormat="1" ht="23.25" customHeight="1" x14ac:dyDescent="0.2">
      <c r="A132" s="23" t="s">
        <v>12</v>
      </c>
      <c r="B132" s="24"/>
      <c r="C132" s="25"/>
      <c r="D132" s="26">
        <f>D131+D124</f>
        <v>1240</v>
      </c>
      <c r="E132" s="26">
        <f t="shared" ref="E132:H132" si="16">E131+E124</f>
        <v>9.6199999999999992</v>
      </c>
      <c r="F132" s="26">
        <f t="shared" si="16"/>
        <v>43.24</v>
      </c>
      <c r="G132" s="26">
        <f t="shared" si="16"/>
        <v>188.34000000000003</v>
      </c>
      <c r="H132" s="26">
        <f t="shared" si="16"/>
        <v>1184.99</v>
      </c>
    </row>
    <row r="133" spans="1:8" ht="11.1" customHeight="1" x14ac:dyDescent="0.2">
      <c r="A133" s="2"/>
      <c r="B133" s="2"/>
      <c r="C133" s="2"/>
      <c r="D133" s="2"/>
      <c r="E133" s="2"/>
      <c r="F133" s="2"/>
      <c r="G133" s="2"/>
      <c r="H133" s="2"/>
    </row>
    <row r="134" spans="1:8" ht="11.1" customHeight="1" x14ac:dyDescent="0.2">
      <c r="A134" s="30" t="s">
        <v>24</v>
      </c>
      <c r="B134" s="30"/>
      <c r="C134" s="30"/>
      <c r="D134" s="30"/>
      <c r="E134" s="30"/>
      <c r="F134" s="30"/>
      <c r="G134" s="30"/>
      <c r="H134" s="30"/>
    </row>
    <row r="135" spans="1:8" ht="11.1" customHeight="1" x14ac:dyDescent="0.2">
      <c r="A135" s="3" t="s">
        <v>32</v>
      </c>
      <c r="E135" s="5" t="s">
        <v>0</v>
      </c>
      <c r="F135" s="6" t="s">
        <v>14</v>
      </c>
      <c r="G135" s="7"/>
      <c r="H135" s="7"/>
    </row>
    <row r="136" spans="1:8" ht="11.1" customHeight="1" x14ac:dyDescent="0.2">
      <c r="A136" s="3" t="s">
        <v>78</v>
      </c>
      <c r="B136" s="3"/>
      <c r="D136" s="8" t="s">
        <v>2</v>
      </c>
      <c r="E136" s="8"/>
      <c r="F136" s="4" t="s">
        <v>23</v>
      </c>
    </row>
    <row r="137" spans="1:8" ht="21.95" customHeight="1" x14ac:dyDescent="0.2">
      <c r="A137" s="9" t="s">
        <v>4</v>
      </c>
      <c r="B137" s="9" t="s">
        <v>5</v>
      </c>
      <c r="C137" s="9"/>
      <c r="D137" s="9" t="s">
        <v>6</v>
      </c>
      <c r="E137" s="10" t="s">
        <v>7</v>
      </c>
      <c r="F137" s="10"/>
      <c r="G137" s="10"/>
      <c r="H137" s="9" t="s">
        <v>8</v>
      </c>
    </row>
    <row r="138" spans="1:8" ht="21.95" customHeight="1" x14ac:dyDescent="0.2">
      <c r="A138" s="11"/>
      <c r="B138" s="12"/>
      <c r="C138" s="13"/>
      <c r="D138" s="11"/>
      <c r="E138" s="14" t="s">
        <v>9</v>
      </c>
      <c r="F138" s="14" t="s">
        <v>10</v>
      </c>
      <c r="G138" s="14" t="s">
        <v>11</v>
      </c>
      <c r="H138" s="11"/>
    </row>
    <row r="139" spans="1:8" ht="12.95" customHeight="1" x14ac:dyDescent="0.2">
      <c r="A139" s="15">
        <v>1</v>
      </c>
      <c r="B139" s="16">
        <v>2</v>
      </c>
      <c r="C139" s="16"/>
      <c r="D139" s="15">
        <v>3</v>
      </c>
      <c r="E139" s="15">
        <v>4</v>
      </c>
      <c r="F139" s="15">
        <v>5</v>
      </c>
      <c r="G139" s="15">
        <v>6</v>
      </c>
      <c r="H139" s="15">
        <v>7</v>
      </c>
    </row>
    <row r="140" spans="1:8" ht="12.95" customHeight="1" x14ac:dyDescent="0.2">
      <c r="A140" s="17" t="s">
        <v>74</v>
      </c>
      <c r="B140" s="17"/>
      <c r="C140" s="17"/>
      <c r="D140" s="17"/>
      <c r="E140" s="17"/>
      <c r="F140" s="17"/>
      <c r="G140" s="17"/>
      <c r="H140" s="17"/>
    </row>
    <row r="141" spans="1:8" ht="12.95" customHeight="1" x14ac:dyDescent="0.2">
      <c r="A141" s="20">
        <v>666.14</v>
      </c>
      <c r="B141" s="19" t="s">
        <v>59</v>
      </c>
      <c r="C141" s="19"/>
      <c r="D141" s="18">
        <v>200</v>
      </c>
      <c r="E141" s="20">
        <v>0.26</v>
      </c>
      <c r="F141" s="20">
        <v>5.92</v>
      </c>
      <c r="G141" s="21">
        <v>26.9</v>
      </c>
      <c r="H141" s="20">
        <v>167.98</v>
      </c>
    </row>
    <row r="142" spans="1:8" ht="12.95" customHeight="1" x14ac:dyDescent="0.2">
      <c r="A142" s="18">
        <v>667</v>
      </c>
      <c r="B142" s="19" t="s">
        <v>44</v>
      </c>
      <c r="C142" s="19"/>
      <c r="D142" s="18">
        <v>30</v>
      </c>
      <c r="E142" s="20">
        <v>0.23</v>
      </c>
      <c r="F142" s="20">
        <v>0.75</v>
      </c>
      <c r="G142" s="20">
        <v>18.420000000000002</v>
      </c>
      <c r="H142" s="21">
        <v>81.3</v>
      </c>
    </row>
    <row r="143" spans="1:8" ht="12.95" customHeight="1" x14ac:dyDescent="0.2">
      <c r="A143" s="18">
        <v>401</v>
      </c>
      <c r="B143" s="19" t="s">
        <v>43</v>
      </c>
      <c r="C143" s="19"/>
      <c r="D143" s="18">
        <v>10</v>
      </c>
      <c r="E143" s="20">
        <v>0.08</v>
      </c>
      <c r="F143" s="20">
        <v>7.25</v>
      </c>
      <c r="G143" s="20">
        <v>0.13</v>
      </c>
      <c r="H143" s="21">
        <v>66.099999999999994</v>
      </c>
    </row>
    <row r="144" spans="1:8" ht="12.95" customHeight="1" x14ac:dyDescent="0.2">
      <c r="A144" s="18">
        <v>283</v>
      </c>
      <c r="B144" s="19" t="s">
        <v>64</v>
      </c>
      <c r="C144" s="19"/>
      <c r="D144" s="18">
        <v>200</v>
      </c>
      <c r="E144" s="22"/>
      <c r="F144" s="22"/>
      <c r="G144" s="20">
        <v>9.98</v>
      </c>
      <c r="H144" s="21">
        <v>39.9</v>
      </c>
    </row>
    <row r="145" spans="1:8" ht="12.95" customHeight="1" x14ac:dyDescent="0.2">
      <c r="A145" s="20">
        <v>667.03</v>
      </c>
      <c r="B145" s="19" t="s">
        <v>57</v>
      </c>
      <c r="C145" s="19"/>
      <c r="D145" s="18">
        <v>150</v>
      </c>
      <c r="E145" s="21">
        <v>0.7</v>
      </c>
      <c r="F145" s="21">
        <v>0.7</v>
      </c>
      <c r="G145" s="20">
        <v>29.63</v>
      </c>
      <c r="H145" s="20">
        <v>132.13</v>
      </c>
    </row>
    <row r="146" spans="1:8" ht="12.95" customHeight="1" x14ac:dyDescent="0.2">
      <c r="A146" s="27" t="s">
        <v>75</v>
      </c>
      <c r="B146" s="28"/>
      <c r="C146" s="29"/>
      <c r="D146" s="26">
        <f>D144+D143+D142+D141</f>
        <v>440</v>
      </c>
      <c r="E146" s="26">
        <f t="shared" ref="E146:H146" si="17">E144+E143+E142+E141</f>
        <v>0.57000000000000006</v>
      </c>
      <c r="F146" s="26">
        <f t="shared" si="17"/>
        <v>13.92</v>
      </c>
      <c r="G146" s="26">
        <f t="shared" si="17"/>
        <v>55.43</v>
      </c>
      <c r="H146" s="26">
        <f t="shared" si="17"/>
        <v>355.28</v>
      </c>
    </row>
    <row r="147" spans="1:8" ht="12.95" customHeight="1" x14ac:dyDescent="0.2">
      <c r="A147" s="17" t="s">
        <v>76</v>
      </c>
      <c r="B147" s="17"/>
      <c r="C147" s="17"/>
      <c r="D147" s="17"/>
      <c r="E147" s="17"/>
      <c r="F147" s="17"/>
      <c r="G147" s="17"/>
      <c r="H147" s="17"/>
    </row>
    <row r="148" spans="1:8" ht="12.95" customHeight="1" x14ac:dyDescent="0.2">
      <c r="A148" s="20">
        <v>140.03</v>
      </c>
      <c r="B148" s="19" t="s">
        <v>40</v>
      </c>
      <c r="C148" s="19"/>
      <c r="D148" s="18">
        <v>100</v>
      </c>
      <c r="E148" s="20">
        <v>2.39</v>
      </c>
      <c r="F148" s="20">
        <v>3.64</v>
      </c>
      <c r="G148" s="20">
        <v>10.14</v>
      </c>
      <c r="H148" s="20">
        <v>84.32</v>
      </c>
    </row>
    <row r="149" spans="1:8" ht="12.95" customHeight="1" x14ac:dyDescent="0.2">
      <c r="A149" s="20">
        <v>666.17</v>
      </c>
      <c r="B149" s="19" t="s">
        <v>50</v>
      </c>
      <c r="C149" s="19"/>
      <c r="D149" s="18">
        <v>250</v>
      </c>
      <c r="E149" s="20">
        <v>0.96</v>
      </c>
      <c r="F149" s="20">
        <v>3.91</v>
      </c>
      <c r="G149" s="20">
        <v>34.96</v>
      </c>
      <c r="H149" s="21">
        <v>182.5</v>
      </c>
    </row>
    <row r="150" spans="1:8" ht="12.95" customHeight="1" x14ac:dyDescent="0.2">
      <c r="A150" s="20">
        <v>138.15</v>
      </c>
      <c r="B150" s="19" t="s">
        <v>51</v>
      </c>
      <c r="C150" s="19"/>
      <c r="D150" s="18">
        <v>250</v>
      </c>
      <c r="E150" s="20">
        <v>4.28</v>
      </c>
      <c r="F150" s="20">
        <v>9.65</v>
      </c>
      <c r="G150" s="20">
        <v>34.85</v>
      </c>
      <c r="H150" s="20">
        <v>243.74</v>
      </c>
    </row>
    <row r="151" spans="1:8" ht="12.95" customHeight="1" x14ac:dyDescent="0.2">
      <c r="A151" s="20">
        <v>294.01</v>
      </c>
      <c r="B151" s="19" t="s">
        <v>61</v>
      </c>
      <c r="C151" s="19"/>
      <c r="D151" s="18">
        <v>200</v>
      </c>
      <c r="E151" s="20">
        <v>0.16</v>
      </c>
      <c r="F151" s="20">
        <v>0.16</v>
      </c>
      <c r="G151" s="20">
        <v>18.89</v>
      </c>
      <c r="H151" s="20">
        <v>78.650000000000006</v>
      </c>
    </row>
    <row r="152" spans="1:8" ht="12.95" customHeight="1" x14ac:dyDescent="0.2">
      <c r="A152" s="18">
        <v>667</v>
      </c>
      <c r="B152" s="19" t="s">
        <v>44</v>
      </c>
      <c r="C152" s="19"/>
      <c r="D152" s="18">
        <v>30</v>
      </c>
      <c r="E152" s="20">
        <v>0.23</v>
      </c>
      <c r="F152" s="20">
        <v>0.75</v>
      </c>
      <c r="G152" s="20">
        <v>18.420000000000002</v>
      </c>
      <c r="H152" s="21">
        <v>81.3</v>
      </c>
    </row>
    <row r="153" spans="1:8" ht="21" customHeight="1" x14ac:dyDescent="0.2">
      <c r="A153" s="27" t="s">
        <v>77</v>
      </c>
      <c r="B153" s="28"/>
      <c r="C153" s="29"/>
      <c r="D153" s="26">
        <f>D152+D151+D150+D149+D148</f>
        <v>830</v>
      </c>
      <c r="E153" s="26">
        <f t="shared" ref="E153:H153" si="18">E152+E151+E150+E149+E148</f>
        <v>8.02</v>
      </c>
      <c r="F153" s="26">
        <f t="shared" si="18"/>
        <v>18.11</v>
      </c>
      <c r="G153" s="26">
        <f t="shared" si="18"/>
        <v>117.26</v>
      </c>
      <c r="H153" s="26">
        <f t="shared" si="18"/>
        <v>670.51</v>
      </c>
    </row>
    <row r="154" spans="1:8" s="1" customFormat="1" ht="19.5" customHeight="1" x14ac:dyDescent="0.2">
      <c r="A154" s="27" t="s">
        <v>12</v>
      </c>
      <c r="B154" s="28"/>
      <c r="C154" s="29"/>
      <c r="D154" s="37">
        <f>D153+D146</f>
        <v>1270</v>
      </c>
      <c r="E154" s="38">
        <v>9.2899999999999991</v>
      </c>
      <c r="F154" s="38">
        <v>32.729999999999997</v>
      </c>
      <c r="G154" s="38">
        <v>202.32</v>
      </c>
      <c r="H154" s="38">
        <v>1157.92</v>
      </c>
    </row>
    <row r="155" spans="1:8" ht="11.1" customHeight="1" x14ac:dyDescent="0.2">
      <c r="A155" s="2"/>
      <c r="B155" s="2"/>
      <c r="C155" s="2"/>
      <c r="D155" s="2"/>
      <c r="E155" s="2"/>
      <c r="F155" s="2"/>
      <c r="G155" s="2"/>
      <c r="H155" s="2"/>
    </row>
    <row r="156" spans="1:8" ht="11.1" customHeight="1" x14ac:dyDescent="0.2">
      <c r="A156" s="30" t="s">
        <v>25</v>
      </c>
      <c r="B156" s="30"/>
      <c r="C156" s="30"/>
      <c r="D156" s="30"/>
      <c r="E156" s="30"/>
      <c r="F156" s="30"/>
      <c r="G156" s="30"/>
      <c r="H156" s="30"/>
    </row>
    <row r="157" spans="1:8" ht="11.1" customHeight="1" x14ac:dyDescent="0.2">
      <c r="A157" s="3" t="s">
        <v>32</v>
      </c>
      <c r="E157" s="5" t="s">
        <v>0</v>
      </c>
      <c r="F157" s="6" t="s">
        <v>16</v>
      </c>
      <c r="G157" s="7"/>
      <c r="H157" s="7"/>
    </row>
    <row r="158" spans="1:8" ht="11.1" customHeight="1" x14ac:dyDescent="0.2">
      <c r="A158" s="3" t="s">
        <v>78</v>
      </c>
      <c r="B158" s="3"/>
      <c r="D158" s="8" t="s">
        <v>2</v>
      </c>
      <c r="E158" s="8"/>
      <c r="F158" s="4" t="s">
        <v>23</v>
      </c>
    </row>
    <row r="159" spans="1:8" ht="21.95" customHeight="1" x14ac:dyDescent="0.2">
      <c r="A159" s="9" t="s">
        <v>4</v>
      </c>
      <c r="B159" s="9" t="s">
        <v>5</v>
      </c>
      <c r="C159" s="9"/>
      <c r="D159" s="9" t="s">
        <v>6</v>
      </c>
      <c r="E159" s="10" t="s">
        <v>7</v>
      </c>
      <c r="F159" s="10"/>
      <c r="G159" s="10"/>
      <c r="H159" s="9" t="s">
        <v>8</v>
      </c>
    </row>
    <row r="160" spans="1:8" ht="21.95" customHeight="1" x14ac:dyDescent="0.2">
      <c r="A160" s="11"/>
      <c r="B160" s="12"/>
      <c r="C160" s="13"/>
      <c r="D160" s="11"/>
      <c r="E160" s="14" t="s">
        <v>9</v>
      </c>
      <c r="F160" s="14" t="s">
        <v>10</v>
      </c>
      <c r="G160" s="14" t="s">
        <v>11</v>
      </c>
      <c r="H160" s="11"/>
    </row>
    <row r="161" spans="1:8" ht="11.1" customHeight="1" x14ac:dyDescent="0.2">
      <c r="A161" s="15">
        <v>1</v>
      </c>
      <c r="B161" s="16">
        <v>2</v>
      </c>
      <c r="C161" s="16"/>
      <c r="D161" s="15">
        <v>3</v>
      </c>
      <c r="E161" s="15">
        <v>4</v>
      </c>
      <c r="F161" s="15">
        <v>5</v>
      </c>
      <c r="G161" s="15">
        <v>6</v>
      </c>
      <c r="H161" s="15">
        <v>7</v>
      </c>
    </row>
    <row r="162" spans="1:8" ht="12.95" customHeight="1" x14ac:dyDescent="0.2">
      <c r="A162" s="17" t="s">
        <v>74</v>
      </c>
      <c r="B162" s="17"/>
      <c r="C162" s="17"/>
      <c r="D162" s="17"/>
      <c r="E162" s="17"/>
      <c r="F162" s="17"/>
      <c r="G162" s="17"/>
      <c r="H162" s="17"/>
    </row>
    <row r="163" spans="1:8" ht="12.95" customHeight="1" x14ac:dyDescent="0.2">
      <c r="A163" s="21">
        <v>667.2</v>
      </c>
      <c r="B163" s="19" t="s">
        <v>71</v>
      </c>
      <c r="C163" s="19"/>
      <c r="D163" s="22" t="s">
        <v>26</v>
      </c>
      <c r="E163" s="20">
        <v>2.5299999999999998</v>
      </c>
      <c r="F163" s="20">
        <v>7.42</v>
      </c>
      <c r="G163" s="20">
        <v>88.93</v>
      </c>
      <c r="H163" s="20">
        <v>469.03</v>
      </c>
    </row>
    <row r="164" spans="1:8" ht="12.95" customHeight="1" x14ac:dyDescent="0.2">
      <c r="A164" s="18">
        <v>401</v>
      </c>
      <c r="B164" s="19" t="s">
        <v>43</v>
      </c>
      <c r="C164" s="19"/>
      <c r="D164" s="18">
        <v>10</v>
      </c>
      <c r="E164" s="20">
        <v>0.08</v>
      </c>
      <c r="F164" s="20">
        <v>7.25</v>
      </c>
      <c r="G164" s="20">
        <v>0.13</v>
      </c>
      <c r="H164" s="21">
        <v>66.099999999999994</v>
      </c>
    </row>
    <row r="165" spans="1:8" ht="12.95" customHeight="1" x14ac:dyDescent="0.2">
      <c r="A165" s="18">
        <v>283</v>
      </c>
      <c r="B165" s="19" t="s">
        <v>64</v>
      </c>
      <c r="C165" s="19"/>
      <c r="D165" s="18">
        <v>200</v>
      </c>
      <c r="E165" s="22"/>
      <c r="F165" s="22"/>
      <c r="G165" s="20">
        <v>9.98</v>
      </c>
      <c r="H165" s="21">
        <v>39.9</v>
      </c>
    </row>
    <row r="166" spans="1:8" ht="12.95" customHeight="1" x14ac:dyDescent="0.2">
      <c r="A166" s="18">
        <v>667</v>
      </c>
      <c r="B166" s="19" t="s">
        <v>44</v>
      </c>
      <c r="C166" s="19"/>
      <c r="D166" s="18">
        <v>30</v>
      </c>
      <c r="E166" s="20">
        <v>0.23</v>
      </c>
      <c r="F166" s="20">
        <v>0.75</v>
      </c>
      <c r="G166" s="20">
        <v>18.420000000000002</v>
      </c>
      <c r="H166" s="21">
        <v>81.3</v>
      </c>
    </row>
    <row r="167" spans="1:8" ht="12.95" customHeight="1" x14ac:dyDescent="0.2">
      <c r="A167" s="27" t="s">
        <v>75</v>
      </c>
      <c r="B167" s="28"/>
      <c r="C167" s="29"/>
      <c r="D167" s="26">
        <f>D166+D165+D164+260</f>
        <v>500</v>
      </c>
      <c r="E167" s="38">
        <f>E166+E165+E164+E163</f>
        <v>2.84</v>
      </c>
      <c r="F167" s="38">
        <f t="shared" ref="F167:H167" si="19">F166+F165+F164+F163</f>
        <v>15.42</v>
      </c>
      <c r="G167" s="38">
        <f t="shared" si="19"/>
        <v>117.46000000000001</v>
      </c>
      <c r="H167" s="38">
        <f t="shared" si="19"/>
        <v>656.32999999999993</v>
      </c>
    </row>
    <row r="168" spans="1:8" ht="12.95" customHeight="1" x14ac:dyDescent="0.2">
      <c r="A168" s="17" t="s">
        <v>76</v>
      </c>
      <c r="B168" s="17"/>
      <c r="C168" s="17"/>
      <c r="D168" s="17"/>
      <c r="E168" s="17"/>
      <c r="F168" s="17"/>
      <c r="G168" s="17"/>
      <c r="H168" s="17"/>
    </row>
    <row r="169" spans="1:8" ht="12.95" customHeight="1" x14ac:dyDescent="0.2">
      <c r="A169" s="20">
        <v>34.049999999999997</v>
      </c>
      <c r="B169" s="19" t="s">
        <v>41</v>
      </c>
      <c r="C169" s="19"/>
      <c r="D169" s="18">
        <v>100</v>
      </c>
      <c r="E169" s="20">
        <v>1.68</v>
      </c>
      <c r="F169" s="20">
        <v>5.1100000000000003</v>
      </c>
      <c r="G169" s="20">
        <v>7.25</v>
      </c>
      <c r="H169" s="20">
        <v>82.14</v>
      </c>
    </row>
    <row r="170" spans="1:8" ht="12.95" customHeight="1" x14ac:dyDescent="0.2">
      <c r="A170" s="20">
        <v>56.21</v>
      </c>
      <c r="B170" s="19" t="s">
        <v>72</v>
      </c>
      <c r="C170" s="19"/>
      <c r="D170" s="22" t="s">
        <v>27</v>
      </c>
      <c r="E170" s="20">
        <v>2.14</v>
      </c>
      <c r="F170" s="20">
        <v>5.76</v>
      </c>
      <c r="G170" s="20">
        <v>11.48</v>
      </c>
      <c r="H170" s="20">
        <v>107.06</v>
      </c>
    </row>
    <row r="171" spans="1:8" ht="12.95" customHeight="1" x14ac:dyDescent="0.2">
      <c r="A171" s="20">
        <v>136.21</v>
      </c>
      <c r="B171" s="19" t="s">
        <v>73</v>
      </c>
      <c r="C171" s="19"/>
      <c r="D171" s="22" t="s">
        <v>28</v>
      </c>
      <c r="E171" s="20">
        <v>3.24</v>
      </c>
      <c r="F171" s="20">
        <v>4.2699999999999996</v>
      </c>
      <c r="G171" s="20">
        <v>26.15</v>
      </c>
      <c r="H171" s="20">
        <v>156.25</v>
      </c>
    </row>
    <row r="172" spans="1:8" ht="12.95" customHeight="1" x14ac:dyDescent="0.2">
      <c r="A172" s="18">
        <v>283</v>
      </c>
      <c r="B172" s="19" t="s">
        <v>64</v>
      </c>
      <c r="C172" s="19"/>
      <c r="D172" s="18">
        <v>200</v>
      </c>
      <c r="E172" s="22"/>
      <c r="F172" s="22"/>
      <c r="G172" s="20">
        <v>9.98</v>
      </c>
      <c r="H172" s="21">
        <v>39.9</v>
      </c>
    </row>
    <row r="173" spans="1:8" ht="12.95" customHeight="1" x14ac:dyDescent="0.2">
      <c r="A173" s="18">
        <v>667</v>
      </c>
      <c r="B173" s="19" t="s">
        <v>44</v>
      </c>
      <c r="C173" s="19"/>
      <c r="D173" s="18">
        <v>30</v>
      </c>
      <c r="E173" s="20">
        <v>0.23</v>
      </c>
      <c r="F173" s="20">
        <v>0.75</v>
      </c>
      <c r="G173" s="20">
        <v>18.420000000000002</v>
      </c>
      <c r="H173" s="21">
        <v>81.3</v>
      </c>
    </row>
    <row r="174" spans="1:8" ht="12.95" customHeight="1" x14ac:dyDescent="0.2">
      <c r="A174" s="18">
        <v>38</v>
      </c>
      <c r="B174" s="19" t="s">
        <v>34</v>
      </c>
      <c r="C174" s="19"/>
      <c r="D174" s="18">
        <v>100</v>
      </c>
      <c r="E174" s="21">
        <v>0.4</v>
      </c>
      <c r="F174" s="21">
        <v>0.4</v>
      </c>
      <c r="G174" s="21">
        <v>9.8000000000000007</v>
      </c>
      <c r="H174" s="18">
        <v>47</v>
      </c>
    </row>
    <row r="175" spans="1:8" ht="17.25" customHeight="1" x14ac:dyDescent="0.2">
      <c r="A175" s="39" t="s">
        <v>77</v>
      </c>
      <c r="B175" s="40"/>
      <c r="C175" s="41"/>
      <c r="D175" s="26">
        <f>D174+D173+D172+155+260+100</f>
        <v>845</v>
      </c>
      <c r="E175" s="20">
        <f>E174+E173+E172+E171+E170+E169</f>
        <v>7.6899999999999995</v>
      </c>
      <c r="F175" s="20">
        <f t="shared" ref="F175:H175" si="20">F174+F173+F172+F171+F170+F169</f>
        <v>16.29</v>
      </c>
      <c r="G175" s="20">
        <f t="shared" si="20"/>
        <v>83.08</v>
      </c>
      <c r="H175" s="20">
        <f t="shared" si="20"/>
        <v>513.65000000000009</v>
      </c>
    </row>
    <row r="176" spans="1:8" s="1" customFormat="1" ht="15" customHeight="1" x14ac:dyDescent="0.2">
      <c r="A176" s="39" t="s">
        <v>12</v>
      </c>
      <c r="B176" s="40"/>
      <c r="C176" s="41"/>
      <c r="D176" s="26">
        <f>D175+D167</f>
        <v>1345</v>
      </c>
      <c r="E176" s="20">
        <f>E175+E174+E173+E172+E171+E170+E169</f>
        <v>15.38</v>
      </c>
      <c r="F176" s="20">
        <f t="shared" ref="F176:H176" si="21">F175+F174+F173+F172+F171+F170+F169</f>
        <v>32.58</v>
      </c>
      <c r="G176" s="20">
        <f t="shared" si="21"/>
        <v>166.16</v>
      </c>
      <c r="H176" s="20">
        <f t="shared" si="21"/>
        <v>1027.3000000000002</v>
      </c>
    </row>
    <row r="177" spans="1:8" ht="11.1" customHeight="1" x14ac:dyDescent="0.2">
      <c r="A177" s="2"/>
      <c r="B177" s="2"/>
      <c r="C177" s="2"/>
      <c r="D177" s="2"/>
      <c r="E177" s="2"/>
      <c r="F177" s="2"/>
      <c r="G177" s="2"/>
      <c r="H177" s="2"/>
    </row>
    <row r="178" spans="1:8" ht="11.1" customHeight="1" x14ac:dyDescent="0.2">
      <c r="A178" s="30" t="s">
        <v>29</v>
      </c>
      <c r="B178" s="30"/>
      <c r="C178" s="30"/>
      <c r="D178" s="30"/>
      <c r="E178" s="30"/>
      <c r="F178" s="30"/>
      <c r="G178" s="30"/>
      <c r="H178" s="30"/>
    </row>
    <row r="179" spans="1:8" ht="11.1" customHeight="1" x14ac:dyDescent="0.2">
      <c r="A179" s="3" t="s">
        <v>32</v>
      </c>
      <c r="E179" s="5" t="s">
        <v>0</v>
      </c>
      <c r="F179" s="6" t="s">
        <v>18</v>
      </c>
      <c r="G179" s="7"/>
      <c r="H179" s="7"/>
    </row>
    <row r="180" spans="1:8" ht="11.1" customHeight="1" x14ac:dyDescent="0.2">
      <c r="A180" s="3" t="s">
        <v>78</v>
      </c>
      <c r="B180" s="3"/>
      <c r="D180" s="8" t="s">
        <v>2</v>
      </c>
      <c r="E180" s="8"/>
      <c r="F180" s="4" t="s">
        <v>23</v>
      </c>
    </row>
    <row r="181" spans="1:8" ht="21.95" customHeight="1" x14ac:dyDescent="0.2">
      <c r="A181" s="9" t="s">
        <v>4</v>
      </c>
      <c r="B181" s="9" t="s">
        <v>5</v>
      </c>
      <c r="C181" s="9"/>
      <c r="D181" s="9" t="s">
        <v>6</v>
      </c>
      <c r="E181" s="10" t="s">
        <v>7</v>
      </c>
      <c r="F181" s="10"/>
      <c r="G181" s="10"/>
      <c r="H181" s="9" t="s">
        <v>8</v>
      </c>
    </row>
    <row r="182" spans="1:8" ht="21.95" customHeight="1" x14ac:dyDescent="0.2">
      <c r="A182" s="11"/>
      <c r="B182" s="12"/>
      <c r="C182" s="13"/>
      <c r="D182" s="11"/>
      <c r="E182" s="14" t="s">
        <v>9</v>
      </c>
      <c r="F182" s="14" t="s">
        <v>10</v>
      </c>
      <c r="G182" s="14" t="s">
        <v>11</v>
      </c>
      <c r="H182" s="11"/>
    </row>
    <row r="183" spans="1:8" ht="11.1" customHeight="1" x14ac:dyDescent="0.2">
      <c r="A183" s="15">
        <v>1</v>
      </c>
      <c r="B183" s="16">
        <v>2</v>
      </c>
      <c r="C183" s="16"/>
      <c r="D183" s="15">
        <v>3</v>
      </c>
      <c r="E183" s="15">
        <v>4</v>
      </c>
      <c r="F183" s="15">
        <v>5</v>
      </c>
      <c r="G183" s="15">
        <v>6</v>
      </c>
      <c r="H183" s="15">
        <v>7</v>
      </c>
    </row>
    <row r="184" spans="1:8" ht="12.95" customHeight="1" x14ac:dyDescent="0.2">
      <c r="A184" s="17" t="s">
        <v>74</v>
      </c>
      <c r="B184" s="17"/>
      <c r="C184" s="17"/>
      <c r="D184" s="17"/>
      <c r="E184" s="17"/>
      <c r="F184" s="17"/>
      <c r="G184" s="17"/>
      <c r="H184" s="17"/>
    </row>
    <row r="185" spans="1:8" ht="12.95" customHeight="1" x14ac:dyDescent="0.2">
      <c r="A185" s="20">
        <v>692.02</v>
      </c>
      <c r="B185" s="19" t="s">
        <v>42</v>
      </c>
      <c r="C185" s="19"/>
      <c r="D185" s="18">
        <v>110</v>
      </c>
      <c r="E185" s="20">
        <v>2.2599999999999998</v>
      </c>
      <c r="F185" s="20">
        <v>4.74</v>
      </c>
      <c r="G185" s="20">
        <v>6.68</v>
      </c>
      <c r="H185" s="20">
        <v>79.650000000000006</v>
      </c>
    </row>
    <row r="186" spans="1:8" ht="12.95" customHeight="1" x14ac:dyDescent="0.2">
      <c r="A186" s="18">
        <v>401</v>
      </c>
      <c r="B186" s="19" t="s">
        <v>43</v>
      </c>
      <c r="C186" s="19"/>
      <c r="D186" s="18">
        <v>10</v>
      </c>
      <c r="E186" s="20">
        <v>0.08</v>
      </c>
      <c r="F186" s="20">
        <v>7.25</v>
      </c>
      <c r="G186" s="20">
        <v>0.13</v>
      </c>
      <c r="H186" s="21">
        <v>66.099999999999994</v>
      </c>
    </row>
    <row r="187" spans="1:8" ht="12.95" customHeight="1" x14ac:dyDescent="0.2">
      <c r="A187" s="20">
        <v>301.01</v>
      </c>
      <c r="B187" s="19" t="s">
        <v>58</v>
      </c>
      <c r="C187" s="19"/>
      <c r="D187" s="18">
        <v>200</v>
      </c>
      <c r="E187" s="20">
        <v>0.68</v>
      </c>
      <c r="F187" s="20">
        <v>0.28000000000000003</v>
      </c>
      <c r="G187" s="20">
        <v>29.62</v>
      </c>
      <c r="H187" s="21">
        <v>136.6</v>
      </c>
    </row>
    <row r="188" spans="1:8" ht="12.95" customHeight="1" x14ac:dyDescent="0.2">
      <c r="A188" s="18">
        <v>667</v>
      </c>
      <c r="B188" s="19" t="s">
        <v>44</v>
      </c>
      <c r="C188" s="19"/>
      <c r="D188" s="18">
        <v>30</v>
      </c>
      <c r="E188" s="20">
        <v>0.23</v>
      </c>
      <c r="F188" s="20">
        <v>0.75</v>
      </c>
      <c r="G188" s="20">
        <v>18.420000000000002</v>
      </c>
      <c r="H188" s="21">
        <v>81.3</v>
      </c>
    </row>
    <row r="189" spans="1:8" ht="12.95" customHeight="1" x14ac:dyDescent="0.2">
      <c r="A189" s="20">
        <v>11.29</v>
      </c>
      <c r="B189" s="19" t="s">
        <v>34</v>
      </c>
      <c r="C189" s="19"/>
      <c r="D189" s="18">
        <v>150</v>
      </c>
      <c r="E189" s="21">
        <v>0.6</v>
      </c>
      <c r="F189" s="21">
        <v>0.6</v>
      </c>
      <c r="G189" s="21">
        <v>14.7</v>
      </c>
      <c r="H189" s="21">
        <v>70.5</v>
      </c>
    </row>
    <row r="190" spans="1:8" ht="12.95" customHeight="1" x14ac:dyDescent="0.2">
      <c r="A190" s="23" t="s">
        <v>75</v>
      </c>
      <c r="B190" s="24"/>
      <c r="C190" s="25"/>
      <c r="D190" s="26">
        <f>D189+D188+D187+D186+D185</f>
        <v>500</v>
      </c>
      <c r="E190" s="26">
        <f t="shared" ref="E190:H190" si="22">E189+E188+E187+E186+E185</f>
        <v>3.8499999999999996</v>
      </c>
      <c r="F190" s="26">
        <f t="shared" si="22"/>
        <v>13.620000000000001</v>
      </c>
      <c r="G190" s="26">
        <f t="shared" si="22"/>
        <v>69.550000000000011</v>
      </c>
      <c r="H190" s="26">
        <f t="shared" si="22"/>
        <v>434.15</v>
      </c>
    </row>
    <row r="191" spans="1:8" ht="12.95" customHeight="1" x14ac:dyDescent="0.2">
      <c r="A191" s="17" t="s">
        <v>76</v>
      </c>
      <c r="B191" s="17"/>
      <c r="C191" s="17"/>
      <c r="D191" s="17"/>
      <c r="E191" s="17"/>
      <c r="F191" s="17"/>
      <c r="G191" s="17"/>
      <c r="H191" s="17"/>
    </row>
    <row r="192" spans="1:8" ht="12.95" customHeight="1" x14ac:dyDescent="0.2">
      <c r="A192" s="20">
        <v>42.11</v>
      </c>
      <c r="B192" s="19" t="s">
        <v>70</v>
      </c>
      <c r="C192" s="19"/>
      <c r="D192" s="18">
        <v>100</v>
      </c>
      <c r="E192" s="20">
        <v>1.18</v>
      </c>
      <c r="F192" s="20">
        <v>5.16</v>
      </c>
      <c r="G192" s="20">
        <v>7.37</v>
      </c>
      <c r="H192" s="21">
        <v>81.2</v>
      </c>
    </row>
    <row r="193" spans="1:8" ht="12.95" customHeight="1" x14ac:dyDescent="0.2">
      <c r="A193" s="20">
        <v>666.41</v>
      </c>
      <c r="B193" s="19" t="s">
        <v>46</v>
      </c>
      <c r="C193" s="19"/>
      <c r="D193" s="18">
        <v>250</v>
      </c>
      <c r="E193" s="20">
        <v>1.48</v>
      </c>
      <c r="F193" s="20">
        <v>4.74</v>
      </c>
      <c r="G193" s="20">
        <v>17.489999999999998</v>
      </c>
      <c r="H193" s="20">
        <v>123.64</v>
      </c>
    </row>
    <row r="194" spans="1:8" ht="12.95" customHeight="1" x14ac:dyDescent="0.2">
      <c r="A194" s="20">
        <v>666.15</v>
      </c>
      <c r="B194" s="19" t="s">
        <v>33</v>
      </c>
      <c r="C194" s="19"/>
      <c r="D194" s="18">
        <v>150</v>
      </c>
      <c r="E194" s="20">
        <v>0.65</v>
      </c>
      <c r="F194" s="20">
        <v>4.71</v>
      </c>
      <c r="G194" s="20">
        <v>51.08</v>
      </c>
      <c r="H194" s="20">
        <v>254.46</v>
      </c>
    </row>
    <row r="195" spans="1:8" ht="12.95" customHeight="1" x14ac:dyDescent="0.2">
      <c r="A195" s="20">
        <v>282.06</v>
      </c>
      <c r="B195" s="19" t="s">
        <v>63</v>
      </c>
      <c r="C195" s="19"/>
      <c r="D195" s="18">
        <v>200</v>
      </c>
      <c r="E195" s="22"/>
      <c r="F195" s="22"/>
      <c r="G195" s="22"/>
      <c r="H195" s="22"/>
    </row>
    <row r="196" spans="1:8" ht="12.95" customHeight="1" x14ac:dyDescent="0.2">
      <c r="A196" s="18">
        <v>667</v>
      </c>
      <c r="B196" s="19" t="s">
        <v>44</v>
      </c>
      <c r="C196" s="19"/>
      <c r="D196" s="18">
        <v>30</v>
      </c>
      <c r="E196" s="20">
        <v>0.23</v>
      </c>
      <c r="F196" s="20">
        <v>0.75</v>
      </c>
      <c r="G196" s="20">
        <v>18.420000000000002</v>
      </c>
      <c r="H196" s="21">
        <v>81.3</v>
      </c>
    </row>
    <row r="197" spans="1:8" ht="21.75" customHeight="1" x14ac:dyDescent="0.2">
      <c r="A197" s="27" t="s">
        <v>77</v>
      </c>
      <c r="B197" s="28"/>
      <c r="C197" s="29"/>
      <c r="D197" s="26">
        <f>D196+D195+D194+D193+D192</f>
        <v>730</v>
      </c>
      <c r="E197" s="26">
        <f t="shared" ref="E197:H197" si="23">E196+E195+E194+E193+E192</f>
        <v>3.54</v>
      </c>
      <c r="F197" s="26">
        <f t="shared" si="23"/>
        <v>15.36</v>
      </c>
      <c r="G197" s="26">
        <f t="shared" si="23"/>
        <v>94.36</v>
      </c>
      <c r="H197" s="26">
        <f t="shared" si="23"/>
        <v>540.6</v>
      </c>
    </row>
    <row r="198" spans="1:8" s="1" customFormat="1" ht="21" customHeight="1" x14ac:dyDescent="0.2">
      <c r="A198" s="27" t="s">
        <v>12</v>
      </c>
      <c r="B198" s="28"/>
      <c r="C198" s="29"/>
      <c r="D198" s="26">
        <f>D197+D190</f>
        <v>1230</v>
      </c>
      <c r="E198" s="26">
        <f t="shared" ref="E198:H198" si="24">E197+E190</f>
        <v>7.39</v>
      </c>
      <c r="F198" s="26">
        <f t="shared" si="24"/>
        <v>28.98</v>
      </c>
      <c r="G198" s="26">
        <f t="shared" si="24"/>
        <v>163.91000000000003</v>
      </c>
      <c r="H198" s="26">
        <f t="shared" si="24"/>
        <v>974.75</v>
      </c>
    </row>
    <row r="199" spans="1:8" ht="11.1" customHeight="1" x14ac:dyDescent="0.2">
      <c r="A199" s="2"/>
      <c r="B199" s="2"/>
      <c r="C199" s="2"/>
      <c r="D199" s="2"/>
      <c r="E199" s="2"/>
      <c r="F199" s="2"/>
      <c r="G199" s="2"/>
      <c r="H199" s="2"/>
    </row>
    <row r="200" spans="1:8" ht="11.1" customHeight="1" x14ac:dyDescent="0.2">
      <c r="A200" s="30" t="s">
        <v>30</v>
      </c>
      <c r="B200" s="30"/>
      <c r="C200" s="30"/>
      <c r="D200" s="30"/>
      <c r="E200" s="30"/>
      <c r="F200" s="30"/>
      <c r="G200" s="30"/>
      <c r="H200" s="30"/>
    </row>
    <row r="201" spans="1:8" ht="11.1" customHeight="1" x14ac:dyDescent="0.2">
      <c r="A201" s="3" t="s">
        <v>32</v>
      </c>
      <c r="E201" s="5" t="s">
        <v>0</v>
      </c>
      <c r="F201" s="6" t="s">
        <v>20</v>
      </c>
      <c r="G201" s="7"/>
      <c r="H201" s="7"/>
    </row>
    <row r="202" spans="1:8" ht="11.1" customHeight="1" x14ac:dyDescent="0.2">
      <c r="A202" s="3" t="s">
        <v>78</v>
      </c>
      <c r="B202" s="3"/>
      <c r="D202" s="8" t="s">
        <v>2</v>
      </c>
      <c r="E202" s="8"/>
      <c r="F202" s="4" t="s">
        <v>23</v>
      </c>
    </row>
    <row r="203" spans="1:8" ht="21.95" customHeight="1" x14ac:dyDescent="0.2">
      <c r="A203" s="9" t="s">
        <v>4</v>
      </c>
      <c r="B203" s="9" t="s">
        <v>5</v>
      </c>
      <c r="C203" s="9"/>
      <c r="D203" s="9" t="s">
        <v>6</v>
      </c>
      <c r="E203" s="10" t="s">
        <v>7</v>
      </c>
      <c r="F203" s="10"/>
      <c r="G203" s="10"/>
      <c r="H203" s="9" t="s">
        <v>8</v>
      </c>
    </row>
    <row r="204" spans="1:8" ht="21.95" customHeight="1" x14ac:dyDescent="0.2">
      <c r="A204" s="11"/>
      <c r="B204" s="12"/>
      <c r="C204" s="13"/>
      <c r="D204" s="11"/>
      <c r="E204" s="14" t="s">
        <v>9</v>
      </c>
      <c r="F204" s="14" t="s">
        <v>10</v>
      </c>
      <c r="G204" s="14" t="s">
        <v>11</v>
      </c>
      <c r="H204" s="11"/>
    </row>
    <row r="205" spans="1:8" ht="11.1" customHeight="1" x14ac:dyDescent="0.2">
      <c r="A205" s="15">
        <v>1</v>
      </c>
      <c r="B205" s="16">
        <v>2</v>
      </c>
      <c r="C205" s="16"/>
      <c r="D205" s="15">
        <v>3</v>
      </c>
      <c r="E205" s="15">
        <v>4</v>
      </c>
      <c r="F205" s="15">
        <v>5</v>
      </c>
      <c r="G205" s="15">
        <v>6</v>
      </c>
      <c r="H205" s="15">
        <v>7</v>
      </c>
    </row>
    <row r="206" spans="1:8" ht="12.95" customHeight="1" x14ac:dyDescent="0.2">
      <c r="A206" s="17" t="s">
        <v>74</v>
      </c>
      <c r="B206" s="17"/>
      <c r="C206" s="17"/>
      <c r="D206" s="17"/>
      <c r="E206" s="17"/>
      <c r="F206" s="17"/>
      <c r="G206" s="17"/>
      <c r="H206" s="17"/>
    </row>
    <row r="207" spans="1:8" ht="12.95" customHeight="1" x14ac:dyDescent="0.2">
      <c r="A207" s="20">
        <v>666.14</v>
      </c>
      <c r="B207" s="19" t="s">
        <v>59</v>
      </c>
      <c r="C207" s="19"/>
      <c r="D207" s="18">
        <v>200</v>
      </c>
      <c r="E207" s="20">
        <v>0.26</v>
      </c>
      <c r="F207" s="20">
        <v>5.92</v>
      </c>
      <c r="G207" s="21">
        <v>26.9</v>
      </c>
      <c r="H207" s="20">
        <v>167.98</v>
      </c>
    </row>
    <row r="208" spans="1:8" ht="12.95" customHeight="1" x14ac:dyDescent="0.2">
      <c r="A208" s="18">
        <v>401</v>
      </c>
      <c r="B208" s="19" t="s">
        <v>43</v>
      </c>
      <c r="C208" s="19"/>
      <c r="D208" s="18">
        <v>10</v>
      </c>
      <c r="E208" s="20">
        <v>0.08</v>
      </c>
      <c r="F208" s="20">
        <v>7.25</v>
      </c>
      <c r="G208" s="20">
        <v>0.13</v>
      </c>
      <c r="H208" s="21">
        <v>66.099999999999994</v>
      </c>
    </row>
    <row r="209" spans="1:8" ht="12.95" customHeight="1" x14ac:dyDescent="0.2">
      <c r="A209" s="18">
        <v>283</v>
      </c>
      <c r="B209" s="19" t="s">
        <v>64</v>
      </c>
      <c r="C209" s="19"/>
      <c r="D209" s="18">
        <v>200</v>
      </c>
      <c r="E209" s="22"/>
      <c r="F209" s="22"/>
      <c r="G209" s="20">
        <v>9.98</v>
      </c>
      <c r="H209" s="21">
        <v>39.9</v>
      </c>
    </row>
    <row r="210" spans="1:8" ht="12.95" customHeight="1" x14ac:dyDescent="0.2">
      <c r="A210" s="18">
        <v>667</v>
      </c>
      <c r="B210" s="19" t="s">
        <v>44</v>
      </c>
      <c r="C210" s="19"/>
      <c r="D210" s="18">
        <v>30</v>
      </c>
      <c r="E210" s="20">
        <v>0.23</v>
      </c>
      <c r="F210" s="20">
        <v>0.75</v>
      </c>
      <c r="G210" s="20">
        <v>18.420000000000002</v>
      </c>
      <c r="H210" s="21">
        <v>81.3</v>
      </c>
    </row>
    <row r="211" spans="1:8" ht="12.95" customHeight="1" x14ac:dyDescent="0.2">
      <c r="A211" s="18">
        <v>38</v>
      </c>
      <c r="B211" s="19" t="s">
        <v>34</v>
      </c>
      <c r="C211" s="19"/>
      <c r="D211" s="18">
        <v>100</v>
      </c>
      <c r="E211" s="21">
        <v>0.4</v>
      </c>
      <c r="F211" s="21">
        <v>0.4</v>
      </c>
      <c r="G211" s="21">
        <v>9.8000000000000007</v>
      </c>
      <c r="H211" s="18">
        <v>47</v>
      </c>
    </row>
    <row r="212" spans="1:8" ht="12.95" customHeight="1" x14ac:dyDescent="0.2">
      <c r="A212" s="42" t="s">
        <v>75</v>
      </c>
      <c r="B212" s="43"/>
      <c r="C212" s="44"/>
      <c r="D212" s="26">
        <f>D211+D210+D209+D208+D207</f>
        <v>540</v>
      </c>
      <c r="E212" s="26">
        <f t="shared" ref="E212:H212" si="25">E211+E210+E209+E208+E207</f>
        <v>0.97</v>
      </c>
      <c r="F212" s="26">
        <f t="shared" si="25"/>
        <v>14.32</v>
      </c>
      <c r="G212" s="26">
        <f t="shared" si="25"/>
        <v>65.23</v>
      </c>
      <c r="H212" s="26">
        <f t="shared" si="25"/>
        <v>402.28</v>
      </c>
    </row>
    <row r="213" spans="1:8" ht="12.95" customHeight="1" x14ac:dyDescent="0.2">
      <c r="A213" s="17" t="s">
        <v>76</v>
      </c>
      <c r="B213" s="17"/>
      <c r="C213" s="17"/>
      <c r="D213" s="17"/>
      <c r="E213" s="17"/>
      <c r="F213" s="17"/>
      <c r="G213" s="17"/>
      <c r="H213" s="17"/>
    </row>
    <row r="214" spans="1:8" ht="12.95" customHeight="1" x14ac:dyDescent="0.2">
      <c r="A214" s="20">
        <v>516.03</v>
      </c>
      <c r="B214" s="19" t="s">
        <v>37</v>
      </c>
      <c r="C214" s="19"/>
      <c r="D214" s="18">
        <v>80</v>
      </c>
      <c r="E214" s="20">
        <v>1.26</v>
      </c>
      <c r="F214" s="20">
        <v>8.11</v>
      </c>
      <c r="G214" s="20">
        <v>7.08</v>
      </c>
      <c r="H214" s="20">
        <v>107.26</v>
      </c>
    </row>
    <row r="215" spans="1:8" ht="12.95" customHeight="1" x14ac:dyDescent="0.2">
      <c r="A215" s="20">
        <v>54.31</v>
      </c>
      <c r="B215" s="19" t="s">
        <v>52</v>
      </c>
      <c r="C215" s="19"/>
      <c r="D215" s="18">
        <v>250</v>
      </c>
      <c r="E215" s="20">
        <v>2.25</v>
      </c>
      <c r="F215" s="20">
        <v>5.36</v>
      </c>
      <c r="G215" s="20">
        <v>14.93</v>
      </c>
      <c r="H215" s="20">
        <v>117.85</v>
      </c>
    </row>
    <row r="216" spans="1:8" ht="12.95" customHeight="1" x14ac:dyDescent="0.2">
      <c r="A216" s="20">
        <v>666.22</v>
      </c>
      <c r="B216" s="19" t="s">
        <v>55</v>
      </c>
      <c r="C216" s="19"/>
      <c r="D216" s="18">
        <v>200</v>
      </c>
      <c r="E216" s="21">
        <v>2.8</v>
      </c>
      <c r="F216" s="20">
        <v>8.5500000000000007</v>
      </c>
      <c r="G216" s="20">
        <v>22.82</v>
      </c>
      <c r="H216" s="20">
        <v>179.72</v>
      </c>
    </row>
    <row r="217" spans="1:8" ht="12.95" customHeight="1" x14ac:dyDescent="0.2">
      <c r="A217" s="18">
        <v>293</v>
      </c>
      <c r="B217" s="19" t="s">
        <v>60</v>
      </c>
      <c r="C217" s="19"/>
      <c r="D217" s="18">
        <v>200</v>
      </c>
      <c r="E217" s="20">
        <v>0.44</v>
      </c>
      <c r="F217" s="20">
        <v>0.09</v>
      </c>
      <c r="G217" s="20">
        <v>32.92</v>
      </c>
      <c r="H217" s="21">
        <v>128.6</v>
      </c>
    </row>
    <row r="218" spans="1:8" ht="12.95" customHeight="1" x14ac:dyDescent="0.2">
      <c r="A218" s="18">
        <v>667</v>
      </c>
      <c r="B218" s="19" t="s">
        <v>44</v>
      </c>
      <c r="C218" s="19"/>
      <c r="D218" s="18">
        <v>30</v>
      </c>
      <c r="E218" s="20">
        <v>0.23</v>
      </c>
      <c r="F218" s="20">
        <v>0.75</v>
      </c>
      <c r="G218" s="20">
        <v>18.420000000000002</v>
      </c>
      <c r="H218" s="21">
        <v>81.3</v>
      </c>
    </row>
    <row r="219" spans="1:8" ht="18.75" customHeight="1" x14ac:dyDescent="0.2">
      <c r="A219" s="27" t="s">
        <v>77</v>
      </c>
      <c r="B219" s="28"/>
      <c r="C219" s="29"/>
      <c r="D219" s="26">
        <f>D218+D217+D216+D215+D214</f>
        <v>760</v>
      </c>
      <c r="E219" s="26">
        <f t="shared" ref="E219:H219" si="26">E218+E217+E216+E215+E214</f>
        <v>6.9799999999999995</v>
      </c>
      <c r="F219" s="26">
        <f t="shared" si="26"/>
        <v>22.86</v>
      </c>
      <c r="G219" s="26">
        <f t="shared" si="26"/>
        <v>96.17</v>
      </c>
      <c r="H219" s="26">
        <f t="shared" si="26"/>
        <v>614.73</v>
      </c>
    </row>
    <row r="220" spans="1:8" s="1" customFormat="1" ht="19.5" customHeight="1" x14ac:dyDescent="0.2">
      <c r="A220" s="27" t="s">
        <v>12</v>
      </c>
      <c r="B220" s="28"/>
      <c r="C220" s="29"/>
      <c r="D220" s="26">
        <f>D219+D212</f>
        <v>1300</v>
      </c>
      <c r="E220" s="26">
        <f t="shared" ref="E220:H220" si="27">E219+E212</f>
        <v>7.9499999999999993</v>
      </c>
      <c r="F220" s="26">
        <f t="shared" si="27"/>
        <v>37.18</v>
      </c>
      <c r="G220" s="26">
        <f t="shared" si="27"/>
        <v>161.4</v>
      </c>
      <c r="H220" s="26">
        <f t="shared" si="27"/>
        <v>1017.01</v>
      </c>
    </row>
    <row r="221" spans="1:8" ht="16.5" customHeight="1" x14ac:dyDescent="0.2">
      <c r="A221" s="42" t="s">
        <v>31</v>
      </c>
      <c r="B221" s="43"/>
      <c r="C221" s="44"/>
      <c r="D221" s="37">
        <f>D220+D198+D176+D154+D132+D110+D88+D66+D44+D22</f>
        <v>12625</v>
      </c>
      <c r="E221" s="37">
        <f t="shared" ref="E221:H221" si="28">E220+E198+E176+E154+E132+E110+E88+E66+E44+E22</f>
        <v>94.479999999999976</v>
      </c>
      <c r="F221" s="37">
        <f t="shared" si="28"/>
        <v>366.55000000000007</v>
      </c>
      <c r="G221" s="37">
        <f t="shared" si="28"/>
        <v>1775.9600000000003</v>
      </c>
      <c r="H221" s="37">
        <f t="shared" si="28"/>
        <v>10937.54</v>
      </c>
    </row>
    <row r="222" spans="1:8" ht="20.25" customHeight="1" x14ac:dyDescent="0.2">
      <c r="A222" s="27" t="s">
        <v>31</v>
      </c>
      <c r="B222" s="28"/>
      <c r="C222" s="29"/>
      <c r="D222" s="31">
        <f>D221/10</f>
        <v>1262.5</v>
      </c>
      <c r="E222" s="31">
        <f t="shared" ref="E222:H222" si="29">E221/10</f>
        <v>9.4479999999999968</v>
      </c>
      <c r="F222" s="31">
        <f t="shared" si="29"/>
        <v>36.655000000000008</v>
      </c>
      <c r="G222" s="31">
        <f t="shared" si="29"/>
        <v>177.59600000000003</v>
      </c>
      <c r="H222" s="31">
        <f t="shared" si="29"/>
        <v>1093.7540000000001</v>
      </c>
    </row>
    <row r="223" spans="1:8" ht="11.1" customHeight="1" x14ac:dyDescent="0.2"/>
    <row r="224" spans="1:8" ht="11.1" customHeight="1" x14ac:dyDescent="0.2">
      <c r="B224" s="45"/>
      <c r="H224" s="45"/>
    </row>
    <row r="225" spans="7:7" ht="11.1" customHeight="1" x14ac:dyDescent="0.2">
      <c r="G225" s="3"/>
    </row>
  </sheetData>
  <mergeCells count="250">
    <mergeCell ref="A167:C167"/>
    <mergeCell ref="A175:C175"/>
    <mergeCell ref="A176:C176"/>
    <mergeCell ref="A190:C190"/>
    <mergeCell ref="A197:C197"/>
    <mergeCell ref="B196:C196"/>
    <mergeCell ref="A181:A182"/>
    <mergeCell ref="B181:C182"/>
    <mergeCell ref="B163:C163"/>
    <mergeCell ref="B164:C164"/>
    <mergeCell ref="B165:C165"/>
    <mergeCell ref="B166:C166"/>
    <mergeCell ref="A168:H168"/>
    <mergeCell ref="B169:C169"/>
    <mergeCell ref="B170:C170"/>
    <mergeCell ref="B171:C171"/>
    <mergeCell ref="B214:C214"/>
    <mergeCell ref="B215:C215"/>
    <mergeCell ref="B216:C216"/>
    <mergeCell ref="B217:C217"/>
    <mergeCell ref="B218:C218"/>
    <mergeCell ref="A219:C219"/>
    <mergeCell ref="A220:C220"/>
    <mergeCell ref="A221:C221"/>
    <mergeCell ref="A222:C222"/>
    <mergeCell ref="B205:C205"/>
    <mergeCell ref="A206:H206"/>
    <mergeCell ref="B207:C207"/>
    <mergeCell ref="B208:C208"/>
    <mergeCell ref="B209:C209"/>
    <mergeCell ref="B210:C210"/>
    <mergeCell ref="B211:C211"/>
    <mergeCell ref="A213:H213"/>
    <mergeCell ref="A212:C212"/>
    <mergeCell ref="A200:H200"/>
    <mergeCell ref="A199:H199"/>
    <mergeCell ref="F201:H201"/>
    <mergeCell ref="D202:E202"/>
    <mergeCell ref="A203:A204"/>
    <mergeCell ref="B203:C204"/>
    <mergeCell ref="D203:D204"/>
    <mergeCell ref="E203:G203"/>
    <mergeCell ref="H203:H204"/>
    <mergeCell ref="A198:C198"/>
    <mergeCell ref="B187:C187"/>
    <mergeCell ref="B188:C188"/>
    <mergeCell ref="B189:C189"/>
    <mergeCell ref="A191:H191"/>
    <mergeCell ref="B192:C192"/>
    <mergeCell ref="B193:C193"/>
    <mergeCell ref="B194:C194"/>
    <mergeCell ref="B195:C195"/>
    <mergeCell ref="D181:D182"/>
    <mergeCell ref="E181:G181"/>
    <mergeCell ref="H181:H182"/>
    <mergeCell ref="B183:C183"/>
    <mergeCell ref="A184:H184"/>
    <mergeCell ref="B185:C185"/>
    <mergeCell ref="B186:C186"/>
    <mergeCell ref="B172:C172"/>
    <mergeCell ref="B173:C173"/>
    <mergeCell ref="B174:C174"/>
    <mergeCell ref="A178:H178"/>
    <mergeCell ref="A177:H177"/>
    <mergeCell ref="F179:H179"/>
    <mergeCell ref="D180:E180"/>
    <mergeCell ref="D159:D160"/>
    <mergeCell ref="E159:G159"/>
    <mergeCell ref="H159:H160"/>
    <mergeCell ref="B161:C161"/>
    <mergeCell ref="A162:H162"/>
    <mergeCell ref="B148:C148"/>
    <mergeCell ref="B149:C149"/>
    <mergeCell ref="B150:C150"/>
    <mergeCell ref="B151:C151"/>
    <mergeCell ref="B152:C152"/>
    <mergeCell ref="A156:H156"/>
    <mergeCell ref="A155:H155"/>
    <mergeCell ref="A153:C153"/>
    <mergeCell ref="A154:C154"/>
    <mergeCell ref="F157:H157"/>
    <mergeCell ref="D158:E158"/>
    <mergeCell ref="A159:A160"/>
    <mergeCell ref="B159:C160"/>
    <mergeCell ref="B139:C139"/>
    <mergeCell ref="A140:H140"/>
    <mergeCell ref="B141:C141"/>
    <mergeCell ref="B142:C142"/>
    <mergeCell ref="B143:C143"/>
    <mergeCell ref="B144:C144"/>
    <mergeCell ref="B145:C145"/>
    <mergeCell ref="A147:H147"/>
    <mergeCell ref="B130:C130"/>
    <mergeCell ref="A134:H134"/>
    <mergeCell ref="A133:H133"/>
    <mergeCell ref="F135:H135"/>
    <mergeCell ref="D136:E136"/>
    <mergeCell ref="A137:A138"/>
    <mergeCell ref="B137:C138"/>
    <mergeCell ref="D137:D138"/>
    <mergeCell ref="E137:G137"/>
    <mergeCell ref="H137:H138"/>
    <mergeCell ref="A131:C131"/>
    <mergeCell ref="A132:C132"/>
    <mergeCell ref="A146:C146"/>
    <mergeCell ref="B121:C121"/>
    <mergeCell ref="B122:C122"/>
    <mergeCell ref="B123:C123"/>
    <mergeCell ref="A125:H125"/>
    <mergeCell ref="B126:C126"/>
    <mergeCell ref="B127:C127"/>
    <mergeCell ref="B128:C128"/>
    <mergeCell ref="B129:C129"/>
    <mergeCell ref="A115:A116"/>
    <mergeCell ref="B115:C116"/>
    <mergeCell ref="D115:D116"/>
    <mergeCell ref="E115:G115"/>
    <mergeCell ref="H115:H116"/>
    <mergeCell ref="B117:C117"/>
    <mergeCell ref="A118:H118"/>
    <mergeCell ref="B119:C119"/>
    <mergeCell ref="B120:C120"/>
    <mergeCell ref="A124:C124"/>
    <mergeCell ref="B106:C106"/>
    <mergeCell ref="B107:C107"/>
    <mergeCell ref="B108:C108"/>
    <mergeCell ref="A112:H112"/>
    <mergeCell ref="A111:H111"/>
    <mergeCell ref="F113:H113"/>
    <mergeCell ref="D114:E114"/>
    <mergeCell ref="B97:C97"/>
    <mergeCell ref="B98:C98"/>
    <mergeCell ref="B99:C99"/>
    <mergeCell ref="B100:C100"/>
    <mergeCell ref="B101:C101"/>
    <mergeCell ref="A103:H103"/>
    <mergeCell ref="B104:C104"/>
    <mergeCell ref="B105:C105"/>
    <mergeCell ref="A102:C102"/>
    <mergeCell ref="A109:C109"/>
    <mergeCell ref="A110:C110"/>
    <mergeCell ref="F91:H91"/>
    <mergeCell ref="D92:E92"/>
    <mergeCell ref="A93:A94"/>
    <mergeCell ref="B93:C94"/>
    <mergeCell ref="D93:D94"/>
    <mergeCell ref="E93:G93"/>
    <mergeCell ref="H93:H94"/>
    <mergeCell ref="B95:C95"/>
    <mergeCell ref="A96:H96"/>
    <mergeCell ref="B82:C82"/>
    <mergeCell ref="B83:C83"/>
    <mergeCell ref="B84:C84"/>
    <mergeCell ref="B85:C85"/>
    <mergeCell ref="B86:C86"/>
    <mergeCell ref="A90:H90"/>
    <mergeCell ref="A89:H89"/>
    <mergeCell ref="B73:C73"/>
    <mergeCell ref="A74:H74"/>
    <mergeCell ref="B75:C75"/>
    <mergeCell ref="B76:C76"/>
    <mergeCell ref="B77:C77"/>
    <mergeCell ref="B78:C78"/>
    <mergeCell ref="B79:C79"/>
    <mergeCell ref="A81:H81"/>
    <mergeCell ref="A80:C80"/>
    <mergeCell ref="A87:C87"/>
    <mergeCell ref="B64:C64"/>
    <mergeCell ref="A68:H68"/>
    <mergeCell ref="A67:H67"/>
    <mergeCell ref="F69:H69"/>
    <mergeCell ref="D70:E70"/>
    <mergeCell ref="A71:A72"/>
    <mergeCell ref="B71:C72"/>
    <mergeCell ref="D71:D72"/>
    <mergeCell ref="E71:G71"/>
    <mergeCell ref="H71:H72"/>
    <mergeCell ref="A65:C65"/>
    <mergeCell ref="A66:C66"/>
    <mergeCell ref="B55:C55"/>
    <mergeCell ref="B56:C56"/>
    <mergeCell ref="B57:C57"/>
    <mergeCell ref="A59:H59"/>
    <mergeCell ref="B60:C60"/>
    <mergeCell ref="B61:C61"/>
    <mergeCell ref="B62:C62"/>
    <mergeCell ref="B63:C63"/>
    <mergeCell ref="A49:A50"/>
    <mergeCell ref="B49:C50"/>
    <mergeCell ref="D49:D50"/>
    <mergeCell ref="E49:G49"/>
    <mergeCell ref="H49:H50"/>
    <mergeCell ref="B51:C51"/>
    <mergeCell ref="A52:H52"/>
    <mergeCell ref="B53:C53"/>
    <mergeCell ref="B54:C54"/>
    <mergeCell ref="B40:C40"/>
    <mergeCell ref="B41:C41"/>
    <mergeCell ref="B42:C42"/>
    <mergeCell ref="A46:H46"/>
    <mergeCell ref="A45:H45"/>
    <mergeCell ref="F47:H47"/>
    <mergeCell ref="D48:E48"/>
    <mergeCell ref="A43:C43"/>
    <mergeCell ref="A44:C44"/>
    <mergeCell ref="B31:C31"/>
    <mergeCell ref="B32:C32"/>
    <mergeCell ref="B33:C33"/>
    <mergeCell ref="B34:C34"/>
    <mergeCell ref="B35:C35"/>
    <mergeCell ref="A37:H37"/>
    <mergeCell ref="B38:C38"/>
    <mergeCell ref="B39:C39"/>
    <mergeCell ref="A36:C36"/>
    <mergeCell ref="F25:H25"/>
    <mergeCell ref="D26:E26"/>
    <mergeCell ref="A27:A28"/>
    <mergeCell ref="B27:C28"/>
    <mergeCell ref="D27:D28"/>
    <mergeCell ref="E27:G27"/>
    <mergeCell ref="H27:H28"/>
    <mergeCell ref="B29:C29"/>
    <mergeCell ref="A30:H30"/>
    <mergeCell ref="B16:C16"/>
    <mergeCell ref="B17:C17"/>
    <mergeCell ref="B18:C18"/>
    <mergeCell ref="B19:C19"/>
    <mergeCell ref="B20:C20"/>
    <mergeCell ref="A24:H24"/>
    <mergeCell ref="A23:H23"/>
    <mergeCell ref="A21:C21"/>
    <mergeCell ref="A22:C22"/>
    <mergeCell ref="B7:C7"/>
    <mergeCell ref="A8:H8"/>
    <mergeCell ref="B9:C9"/>
    <mergeCell ref="B10:C10"/>
    <mergeCell ref="B11:C11"/>
    <mergeCell ref="B12:C12"/>
    <mergeCell ref="B13:C13"/>
    <mergeCell ref="A15:H15"/>
    <mergeCell ref="A14:C14"/>
    <mergeCell ref="A1:H1"/>
    <mergeCell ref="A2:H2"/>
    <mergeCell ref="F3:H3"/>
    <mergeCell ref="D4:E4"/>
    <mergeCell ref="A5:A6"/>
    <mergeCell ref="B5:C6"/>
    <mergeCell ref="D5:D6"/>
    <mergeCell ref="E5:G5"/>
    <mergeCell ref="H5:H6"/>
  </mergeCells>
  <pageMargins left="0.75" right="1" top="0.75" bottom="1" header="0.5" footer="0.5"/>
  <pageSetup paperSize="9" scale="72" orientation="portrait" r:id="rId1"/>
  <rowBreaks count="3" manualBreakCount="3">
    <brk id="66" max="7" man="1"/>
    <brk id="132" max="16383" man="1"/>
    <brk id="19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usp10</dc:creator>
  <cp:lastModifiedBy>Пользователь Windows</cp:lastModifiedBy>
  <cp:lastPrinted>2021-12-09T07:12:15Z</cp:lastPrinted>
  <dcterms:created xsi:type="dcterms:W3CDTF">2021-07-15T10:09:11Z</dcterms:created>
  <dcterms:modified xsi:type="dcterms:W3CDTF">2021-12-09T07:14:09Z</dcterms:modified>
</cp:coreProperties>
</file>